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2450" tabRatio="865" activeTab="1"/>
  </bookViews>
  <sheets>
    <sheet name="受託研究費ポイント算出表の解説" sheetId="27" r:id="rId1"/>
    <sheet name="基本情報入力シート" sheetId="26" r:id="rId2"/>
    <sheet name="算出内訳書-使用成績調査" sheetId="21" r:id="rId3"/>
    <sheet name="算出内訳書-特定使用成績調査" sheetId="24" r:id="rId4"/>
    <sheet name="算出内訳書-副作用報告" sheetId="23" r:id="rId5"/>
  </sheets>
  <calcPr calcId="162913"/>
</workbook>
</file>

<file path=xl/calcChain.xml><?xml version="1.0" encoding="utf-8"?>
<calcChain xmlns="http://schemas.openxmlformats.org/spreadsheetml/2006/main">
  <c r="U19" i="23" l="1"/>
  <c r="U23" i="24"/>
  <c r="U23" i="21"/>
  <c r="U8" i="23" l="1"/>
  <c r="U9" i="24"/>
  <c r="U9" i="21"/>
  <c r="F5" i="23" l="1"/>
  <c r="F4" i="23"/>
  <c r="N3" i="23"/>
  <c r="U13" i="23"/>
  <c r="U19" i="24" l="1"/>
  <c r="U18" i="24"/>
  <c r="U16" i="24"/>
  <c r="U12" i="24"/>
  <c r="U10" i="24"/>
  <c r="S6" i="24"/>
  <c r="L14" i="24" s="1"/>
  <c r="G6" i="24"/>
  <c r="G14" i="24" s="1"/>
  <c r="F5" i="24"/>
  <c r="F4" i="24"/>
  <c r="N3" i="24"/>
  <c r="N3" i="21"/>
  <c r="F4" i="21"/>
  <c r="F5" i="21"/>
  <c r="G6" i="21"/>
  <c r="G14" i="21" s="1"/>
  <c r="S6" i="21"/>
  <c r="L14" i="21" s="1"/>
  <c r="U14" i="21" l="1"/>
  <c r="U14" i="24"/>
  <c r="U20" i="24" s="1"/>
  <c r="U21" i="24" l="1"/>
  <c r="U22" i="24" s="1"/>
  <c r="U24" i="24" l="1"/>
  <c r="U11" i="23" l="1"/>
  <c r="U9" i="23"/>
  <c r="U16" i="23" l="1"/>
  <c r="U17" i="23" l="1"/>
  <c r="U18" i="23" s="1"/>
  <c r="U20" i="23" l="1"/>
  <c r="U16" i="21" l="1"/>
  <c r="U19" i="21"/>
  <c r="U18" i="21"/>
  <c r="U12" i="21"/>
  <c r="U10" i="21"/>
  <c r="U20" i="21" l="1"/>
  <c r="U21" i="21" l="1"/>
  <c r="U22" i="21" s="1"/>
  <c r="U24" i="21" l="1"/>
</calcChain>
</file>

<file path=xl/sharedStrings.xml><?xml version="1.0" encoding="utf-8"?>
<sst xmlns="http://schemas.openxmlformats.org/spreadsheetml/2006/main" count="267" uniqueCount="132">
  <si>
    <t>整理番号</t>
    <rPh sb="0" eb="2">
      <t>セイリ</t>
    </rPh>
    <rPh sb="2" eb="4">
      <t>バンゴウ</t>
    </rPh>
    <phoneticPr fontId="2"/>
  </si>
  <si>
    <t>委託会社名</t>
    <rPh sb="0" eb="2">
      <t>イタク</t>
    </rPh>
    <rPh sb="2" eb="4">
      <t>ガイシャ</t>
    </rPh>
    <rPh sb="4" eb="5">
      <t>メイ</t>
    </rPh>
    <phoneticPr fontId="2"/>
  </si>
  <si>
    <t>円＝</t>
    <rPh sb="0" eb="1">
      <t>エン</t>
    </rPh>
    <phoneticPr fontId="2"/>
  </si>
  <si>
    <t>円</t>
    <rPh sb="0" eb="1">
      <t>エン</t>
    </rPh>
    <phoneticPr fontId="2"/>
  </si>
  <si>
    <t>回×</t>
    <rPh sb="0" eb="1">
      <t>カイ</t>
    </rPh>
    <phoneticPr fontId="2"/>
  </si>
  <si>
    <t>症例＝</t>
    <rPh sb="0" eb="2">
      <t>ショウレイ</t>
    </rPh>
    <phoneticPr fontId="2"/>
  </si>
  <si>
    <t>（①＋②）</t>
    <phoneticPr fontId="2"/>
  </si>
  <si>
    <t>（③＋④）</t>
    <phoneticPr fontId="2"/>
  </si>
  <si>
    <t>実施予定症例数</t>
    <rPh sb="0" eb="2">
      <t>ジッシ</t>
    </rPh>
    <rPh sb="2" eb="4">
      <t>ヨテイ</t>
    </rPh>
    <rPh sb="4" eb="6">
      <t>ショウレイ</t>
    </rPh>
    <rPh sb="6" eb="7">
      <t>スウ</t>
    </rPh>
    <phoneticPr fontId="2"/>
  </si>
  <si>
    <t>症例</t>
    <rPh sb="0" eb="2">
      <t>ショウレイ</t>
    </rPh>
    <phoneticPr fontId="2"/>
  </si>
  <si>
    <t>経費項目</t>
    <phoneticPr fontId="2"/>
  </si>
  <si>
    <t>謝金</t>
    <phoneticPr fontId="2"/>
  </si>
  <si>
    <t>賃金</t>
  </si>
  <si>
    <t>円＝</t>
    <phoneticPr fontId="2"/>
  </si>
  <si>
    <t>［内訳］</t>
    <phoneticPr fontId="2"/>
  </si>
  <si>
    <t>被験者負担の
軽減経費</t>
    <phoneticPr fontId="2"/>
  </si>
  <si>
    <t>時間 ×</t>
    <phoneticPr fontId="2"/>
  </si>
  <si>
    <t>一般経費</t>
    <phoneticPr fontId="2"/>
  </si>
  <si>
    <t>ポイント×</t>
    <phoneticPr fontId="2"/>
  </si>
  <si>
    <t>円 ×</t>
    <rPh sb="0" eb="1">
      <t>エン</t>
    </rPh>
    <phoneticPr fontId="2"/>
  </si>
  <si>
    <t>その他</t>
    <phoneticPr fontId="2"/>
  </si>
  <si>
    <t>直接研究費</t>
    <rPh sb="0" eb="2">
      <t>チョクセツ</t>
    </rPh>
    <rPh sb="2" eb="5">
      <t>ケンキュウヒ</t>
    </rPh>
    <phoneticPr fontId="2"/>
  </si>
  <si>
    <t>初回審議費用</t>
    <phoneticPr fontId="2"/>
  </si>
  <si>
    <t>端末使用経費</t>
    <phoneticPr fontId="2"/>
  </si>
  <si>
    <t>か月×</t>
    <rPh sb="1" eb="2">
      <t>ゲツ</t>
    </rPh>
    <phoneticPr fontId="2"/>
  </si>
  <si>
    <t>年×</t>
    <rPh sb="0" eb="1">
      <t>ネン</t>
    </rPh>
    <phoneticPr fontId="2"/>
  </si>
  <si>
    <t>①直接研究費</t>
    <phoneticPr fontId="2"/>
  </si>
  <si>
    <t>②間接経費</t>
    <phoneticPr fontId="2"/>
  </si>
  <si>
    <t>③小計</t>
    <phoneticPr fontId="2"/>
  </si>
  <si>
    <t>④消費税</t>
    <phoneticPr fontId="2"/>
  </si>
  <si>
    <t>（①直接研究費×30％）</t>
    <phoneticPr fontId="2"/>
  </si>
  <si>
    <t>計</t>
    <phoneticPr fontId="2"/>
  </si>
  <si>
    <t>金額（円）</t>
    <phoneticPr fontId="2"/>
  </si>
  <si>
    <t>積算内訳</t>
    <phoneticPr fontId="2"/>
  </si>
  <si>
    <t>試験薬管理経費</t>
    <rPh sb="0" eb="2">
      <t>シケン</t>
    </rPh>
    <phoneticPr fontId="2"/>
  </si>
  <si>
    <t>試験資料保管経費</t>
    <rPh sb="0" eb="2">
      <t>シケン</t>
    </rPh>
    <phoneticPr fontId="2"/>
  </si>
  <si>
    <t>調査課題名</t>
    <rPh sb="0" eb="2">
      <t>チョウサ</t>
    </rPh>
    <rPh sb="2" eb="4">
      <t>カダイ</t>
    </rPh>
    <rPh sb="4" eb="5">
      <t>メイ</t>
    </rPh>
    <phoneticPr fontId="2"/>
  </si>
  <si>
    <t>症例×</t>
    <rPh sb="0" eb="2">
      <t>ショウレイ</t>
    </rPh>
    <phoneticPr fontId="2"/>
  </si>
  <si>
    <t>報告×</t>
    <rPh sb="0" eb="2">
      <t>ホウコク</t>
    </rPh>
    <phoneticPr fontId="2"/>
  </si>
  <si>
    <t>端末使用経費</t>
    <phoneticPr fontId="2"/>
  </si>
  <si>
    <t>年</t>
    <rPh sb="0" eb="1">
      <t>ネン</t>
    </rPh>
    <phoneticPr fontId="2"/>
  </si>
  <si>
    <t>か月</t>
    <rPh sb="1" eb="2">
      <t>ゲツ</t>
    </rPh>
    <phoneticPr fontId="2"/>
  </si>
  <si>
    <t>審議費用</t>
    <phoneticPr fontId="2"/>
  </si>
  <si>
    <t>使用成績調査
報告書作成経費</t>
    <rPh sb="0" eb="2">
      <t>シヨウ</t>
    </rPh>
    <rPh sb="2" eb="4">
      <t>セイセキ</t>
    </rPh>
    <rPh sb="4" eb="6">
      <t>チョウサ</t>
    </rPh>
    <rPh sb="7" eb="10">
      <t>ホウコクショ</t>
    </rPh>
    <rPh sb="10" eb="12">
      <t>サクセイ</t>
    </rPh>
    <rPh sb="12" eb="14">
      <t>ケイヒ</t>
    </rPh>
    <phoneticPr fontId="2"/>
  </si>
  <si>
    <t>副作用報告書
作成経費</t>
    <rPh sb="0" eb="3">
      <t>フクサヨウ</t>
    </rPh>
    <rPh sb="3" eb="6">
      <t>ホウコクショ</t>
    </rPh>
    <rPh sb="7" eb="9">
      <t>サクセイ</t>
    </rPh>
    <rPh sb="9" eb="11">
      <t>ケイヒ</t>
    </rPh>
    <phoneticPr fontId="2"/>
  </si>
  <si>
    <t>契約期間</t>
    <rPh sb="0" eb="2">
      <t>ケイヤク</t>
    </rPh>
    <rPh sb="2" eb="4">
      <t>キカン</t>
    </rPh>
    <phoneticPr fontId="2"/>
  </si>
  <si>
    <t>中部労災病院</t>
    <phoneticPr fontId="2"/>
  </si>
  <si>
    <t>実施予定年数</t>
  </si>
  <si>
    <t>～</t>
    <phoneticPr fontId="2"/>
  </si>
  <si>
    <t>責任医師名</t>
  </si>
  <si>
    <t>製造販売後臨床調査（使用成績調査、特定使用成績調査）</t>
    <rPh sb="0" eb="2">
      <t>セイゾウ</t>
    </rPh>
    <rPh sb="2" eb="4">
      <t>ハンバイ</t>
    </rPh>
    <rPh sb="4" eb="5">
      <t>ゴ</t>
    </rPh>
    <rPh sb="5" eb="7">
      <t>リンショウ</t>
    </rPh>
    <rPh sb="7" eb="9">
      <t>チョウサ</t>
    </rPh>
    <rPh sb="10" eb="12">
      <t>シヨウ</t>
    </rPh>
    <rPh sb="12" eb="14">
      <t>セイセキ</t>
    </rPh>
    <rPh sb="14" eb="16">
      <t>チョウサ</t>
    </rPh>
    <rPh sb="17" eb="19">
      <t>トクテイ</t>
    </rPh>
    <rPh sb="19" eb="21">
      <t>シヨウ</t>
    </rPh>
    <rPh sb="21" eb="23">
      <t>セイセキ</t>
    </rPh>
    <rPh sb="23" eb="25">
      <t>チョウサ</t>
    </rPh>
    <phoneticPr fontId="2"/>
  </si>
  <si>
    <t>課題名</t>
    <rPh sb="0" eb="2">
      <t>カダイ</t>
    </rPh>
    <rPh sb="2" eb="3">
      <t>メイ</t>
    </rPh>
    <phoneticPr fontId="2"/>
  </si>
  <si>
    <t>責任医師名</t>
    <phoneticPr fontId="2"/>
  </si>
  <si>
    <t>報告数</t>
    <rPh sb="0" eb="2">
      <t>ホウコク</t>
    </rPh>
    <rPh sb="2" eb="3">
      <t>スウ</t>
    </rPh>
    <phoneticPr fontId="2"/>
  </si>
  <si>
    <t>報告</t>
    <rPh sb="0" eb="2">
      <t>ホウコク</t>
    </rPh>
    <phoneticPr fontId="2"/>
  </si>
  <si>
    <t>受託研究費算出内訳書 （使用成績調査）</t>
    <phoneticPr fontId="2"/>
  </si>
  <si>
    <t>受託研究費算出内訳書 （特定使用成績調査）</t>
    <rPh sb="12" eb="14">
      <t>トクテイ</t>
    </rPh>
    <phoneticPr fontId="2"/>
  </si>
  <si>
    <t>依頼者名</t>
    <rPh sb="0" eb="2">
      <t>イライ</t>
    </rPh>
    <rPh sb="2" eb="3">
      <t>シャ</t>
    </rPh>
    <rPh sb="3" eb="4">
      <t>メイ</t>
    </rPh>
    <phoneticPr fontId="2"/>
  </si>
  <si>
    <t>実施施設名</t>
    <rPh sb="0" eb="2">
      <t>ジッシ</t>
    </rPh>
    <rPh sb="2" eb="4">
      <t>シセツ</t>
    </rPh>
    <rPh sb="4" eb="5">
      <t>メイ</t>
    </rPh>
    <phoneticPr fontId="2"/>
  </si>
  <si>
    <t>受託研究費算出内訳書 （副作用報告）</t>
    <rPh sb="12" eb="15">
      <t>フクサヨウ</t>
    </rPh>
    <rPh sb="15" eb="17">
      <t>ホウコク</t>
    </rPh>
    <phoneticPr fontId="2"/>
  </si>
  <si>
    <t>副作用報告</t>
    <rPh sb="0" eb="3">
      <t>フクサヨウ</t>
    </rPh>
    <rPh sb="3" eb="5">
      <t>ホウコク</t>
    </rPh>
    <phoneticPr fontId="2"/>
  </si>
  <si>
    <t>製薬会社名</t>
    <rPh sb="0" eb="2">
      <t>セイヤク</t>
    </rPh>
    <rPh sb="2" eb="4">
      <t>ガイシャ</t>
    </rPh>
    <rPh sb="4" eb="5">
      <t>メイ</t>
    </rPh>
    <phoneticPr fontId="2"/>
  </si>
  <si>
    <t>施設名</t>
    <rPh sb="0" eb="2">
      <t>シセツ</t>
    </rPh>
    <rPh sb="2" eb="3">
      <t>メイ</t>
    </rPh>
    <phoneticPr fontId="2"/>
  </si>
  <si>
    <t>医薬品名</t>
    <rPh sb="0" eb="3">
      <t>イヤクヒン</t>
    </rPh>
    <rPh sb="3" eb="4">
      <t>メイ</t>
    </rPh>
    <phoneticPr fontId="2"/>
  </si>
  <si>
    <t>報告医師名</t>
    <rPh sb="0" eb="2">
      <t>ホウコク</t>
    </rPh>
    <phoneticPr fontId="2"/>
  </si>
  <si>
    <t>報告医師名</t>
    <rPh sb="0" eb="2">
      <t>ホウコク</t>
    </rPh>
    <phoneticPr fontId="2"/>
  </si>
  <si>
    <t>謝金</t>
    <phoneticPr fontId="2"/>
  </si>
  <si>
    <t>旅費</t>
    <phoneticPr fontId="2"/>
  </si>
  <si>
    <t>○○○○の調査</t>
    <rPh sb="5" eb="7">
      <t>チョウサ</t>
    </rPh>
    <phoneticPr fontId="2"/>
  </si>
  <si>
    <t>自動計算しているセルは変更することができません。</t>
    <rPh sb="0" eb="2">
      <t>ジドウ</t>
    </rPh>
    <rPh sb="2" eb="4">
      <t>ケイサン</t>
    </rPh>
    <rPh sb="11" eb="13">
      <t>ヘンコウ</t>
    </rPh>
    <phoneticPr fontId="2"/>
  </si>
  <si>
    <t>この基本情報入力シートに必要事項を入力してから、
各シートの情報を入力してください。</t>
    <rPh sb="2" eb="4">
      <t>キホン</t>
    </rPh>
    <rPh sb="4" eb="6">
      <t>ジョウホウ</t>
    </rPh>
    <rPh sb="6" eb="8">
      <t>ニュウリョク</t>
    </rPh>
    <rPh sb="12" eb="14">
      <t>ヒツヨウ</t>
    </rPh>
    <rPh sb="14" eb="16">
      <t>ジコウ</t>
    </rPh>
    <rPh sb="17" eb="19">
      <t>ニュウリョク</t>
    </rPh>
    <rPh sb="25" eb="26">
      <t>カク</t>
    </rPh>
    <rPh sb="30" eb="32">
      <t>ジョウホウ</t>
    </rPh>
    <rPh sb="33" eb="35">
      <t>ニュウリョク</t>
    </rPh>
    <phoneticPr fontId="2"/>
  </si>
  <si>
    <t>受託研究費ポイント算出表の解説</t>
    <rPh sb="0" eb="2">
      <t>ジュタク</t>
    </rPh>
    <phoneticPr fontId="2"/>
  </si>
  <si>
    <t>A</t>
    <phoneticPr fontId="2"/>
  </si>
  <si>
    <t>対象疾患の重症度</t>
  </si>
  <si>
    <t>①軽症 ②中等度、③重症・重篤の別は、対象疾患の重症度により区分する。
抗がん剤の治験は、すべて③重症・重篤に区分する。</t>
    <phoneticPr fontId="2"/>
  </si>
  <si>
    <t>B</t>
    <phoneticPr fontId="2"/>
  </si>
  <si>
    <t>入院・外来の別</t>
  </si>
  <si>
    <t>①入院 ― 実施計画書に入院による試験の実施が必要とされている場合
②外来 ― 上記以外の場合</t>
  </si>
  <si>
    <t>C</t>
    <phoneticPr fontId="2"/>
  </si>
  <si>
    <t>治験薬製造承認の状況</t>
    <rPh sb="0" eb="2">
      <t>チケン</t>
    </rPh>
    <rPh sb="2" eb="3">
      <t>クスリ</t>
    </rPh>
    <rPh sb="3" eb="5">
      <t>セイゾウ</t>
    </rPh>
    <rPh sb="5" eb="7">
      <t>ショウニン</t>
    </rPh>
    <rPh sb="8" eb="10">
      <t>ジョウキョウ</t>
    </rPh>
    <phoneticPr fontId="2"/>
  </si>
  <si>
    <t>③未承認 ― 同一適応で国内外で未承認の場合</t>
  </si>
  <si>
    <t>D</t>
    <phoneticPr fontId="2"/>
  </si>
  <si>
    <t>デザイン</t>
  </si>
  <si>
    <t>①オープン ― 比較対照薬や盲検を必要としない試験
②非盲検 ― 比較対照薬を用いるが、盲検化されていない試験
③二重盲検（薬剤師などによる盲検なし）― 盲検化された比較対照薬を用いる試験
④二重盲検（薬剤師などによる盲検あり）― 盲検化された比較対照薬を用いる試験で、薬剤師などにより盲検性を保つ場合</t>
    <rPh sb="135" eb="138">
      <t>ヤクザイシ</t>
    </rPh>
    <rPh sb="143" eb="144">
      <t>モウ</t>
    </rPh>
    <rPh sb="144" eb="145">
      <t>ケン</t>
    </rPh>
    <rPh sb="145" eb="146">
      <t>セイ</t>
    </rPh>
    <rPh sb="147" eb="148">
      <t>タモ</t>
    </rPh>
    <rPh sb="149" eb="151">
      <t>バアイ</t>
    </rPh>
    <phoneticPr fontId="2"/>
  </si>
  <si>
    <t>E</t>
    <phoneticPr fontId="2"/>
  </si>
  <si>
    <t>プラセボ使用</t>
  </si>
  <si>
    <t>比較対照薬として何ら有効成分を含まない偽薬を使用すること。</t>
    <phoneticPr fontId="2"/>
  </si>
  <si>
    <t>F</t>
    <phoneticPr fontId="2"/>
  </si>
  <si>
    <t>併用薬の使用</t>
    <phoneticPr fontId="2"/>
  </si>
  <si>
    <t>併用療法として評価を行う試験の併用薬の種類</t>
  </si>
  <si>
    <t>G</t>
    <phoneticPr fontId="2"/>
  </si>
  <si>
    <t>治験薬の投与経路</t>
    <rPh sb="0" eb="2">
      <t>チ</t>
    </rPh>
    <rPh sb="2" eb="3">
      <t>ヤク</t>
    </rPh>
    <phoneticPr fontId="2"/>
  </si>
  <si>
    <t>実施計画書に記載されている治験薬の投与経路</t>
  </si>
  <si>
    <t>H</t>
    <phoneticPr fontId="2"/>
  </si>
  <si>
    <t>治験薬の投与期間</t>
    <rPh sb="0" eb="2">
      <t>チ</t>
    </rPh>
    <rPh sb="2" eb="3">
      <t>クスリ</t>
    </rPh>
    <phoneticPr fontId="2"/>
  </si>
  <si>
    <t>実施計画書に記載されている治験薬の投与開始から投与終了までの期間</t>
  </si>
  <si>
    <t>I</t>
    <phoneticPr fontId="2"/>
  </si>
  <si>
    <t>被験者層</t>
  </si>
  <si>
    <t>①成人 ― 18才未満の被験者を対象としない試験
②小児、成人 ― １８才未満の被験者を対象に含む試験</t>
  </si>
  <si>
    <t>J</t>
    <phoneticPr fontId="2"/>
  </si>
  <si>
    <t>被験者の選出
（適格＋除外基準数）</t>
    <rPh sb="8" eb="10">
      <t>テキカク</t>
    </rPh>
    <phoneticPr fontId="2"/>
  </si>
  <si>
    <t>実施計画書に記載されている適格基準及び除外基準の基準数</t>
  </si>
  <si>
    <t>K</t>
    <phoneticPr fontId="2"/>
  </si>
  <si>
    <t>チェックポイントの
経過観察回数</t>
    <phoneticPr fontId="2"/>
  </si>
  <si>
    <t>治験実施計画書に記載されている治験期間中の観察回数。</t>
    <phoneticPr fontId="2"/>
  </si>
  <si>
    <t>L</t>
    <phoneticPr fontId="2"/>
  </si>
  <si>
    <t>臨床症状観察項目数</t>
    <rPh sb="8" eb="9">
      <t>スウ</t>
    </rPh>
    <phoneticPr fontId="2"/>
  </si>
  <si>
    <t>治験実施計画書に記載されている観察項目数。</t>
    <phoneticPr fontId="2"/>
  </si>
  <si>
    <t>M</t>
    <phoneticPr fontId="2"/>
  </si>
  <si>
    <t>一般的検査＋
非侵襲的機能検査、
及び画像診断項目数</t>
    <rPh sb="7" eb="8">
      <t>ヒ</t>
    </rPh>
    <phoneticPr fontId="2"/>
  </si>
  <si>
    <t>実施計画書に記載されている検査の項目数</t>
  </si>
  <si>
    <t>N</t>
    <phoneticPr fontId="2"/>
  </si>
  <si>
    <t>侵襲的機能検査及び
画像診断回数</t>
    <rPh sb="7" eb="8">
      <t>オヨ</t>
    </rPh>
    <phoneticPr fontId="2"/>
  </si>
  <si>
    <t>実施計画書に記載されている侵襲的機能検査（内視鏡検査などの被験者に侵襲を与える検査）及び画像診断（Ｘ線、ＣＴ、ＭＲＩ，ＰＥＴなどの画像診断）の回数
長期投与試験の場合は、治験薬投与開始から99週までの侵襲的機能検査及び画像診断の回数</t>
    <phoneticPr fontId="2"/>
  </si>
  <si>
    <t>O</t>
    <phoneticPr fontId="2"/>
  </si>
  <si>
    <t>特殊検査のための
検体採取回数</t>
    <phoneticPr fontId="2"/>
  </si>
  <si>
    <t>実施計画書に記載されている血中濃度の測定、抗体検査、遺伝子検査など特殊検査のために実施する検体採取の回数 ＰＫで1日に複数回の採血をする場合も、１回とする。</t>
    <phoneticPr fontId="2"/>
  </si>
  <si>
    <t>P</t>
    <phoneticPr fontId="2"/>
  </si>
  <si>
    <t>生検回数</t>
  </si>
  <si>
    <t>実施計画書に記載されている生検の回数
被験者の同意を得たときのみ生検を実施する場合も含む。</t>
  </si>
  <si>
    <t>Q</t>
    <phoneticPr fontId="2"/>
  </si>
  <si>
    <t>症例発表</t>
  </si>
  <si>
    <t>R</t>
    <phoneticPr fontId="2"/>
  </si>
  <si>
    <t>承認申請に使用される
文書等の作成</t>
    <rPh sb="0" eb="2">
      <t>ショウニン</t>
    </rPh>
    <rPh sb="2" eb="4">
      <t>シンセイ</t>
    </rPh>
    <rPh sb="5" eb="7">
      <t>シヨウ</t>
    </rPh>
    <rPh sb="11" eb="13">
      <t>ブンショ</t>
    </rPh>
    <rPh sb="13" eb="14">
      <t>トウ</t>
    </rPh>
    <rPh sb="15" eb="17">
      <t>サクセイ</t>
    </rPh>
    <phoneticPr fontId="2"/>
  </si>
  <si>
    <t>文書には治験結果報告書は含まず、また、枚数は原稿用紙に換算した枚数。</t>
    <phoneticPr fontId="2"/>
  </si>
  <si>
    <t>S</t>
    <phoneticPr fontId="2"/>
  </si>
  <si>
    <t>相の種類</t>
    <rPh sb="0" eb="1">
      <t>ソウ</t>
    </rPh>
    <rPh sb="2" eb="4">
      <t>シュルイ</t>
    </rPh>
    <phoneticPr fontId="2"/>
  </si>
  <si>
    <t>Ⅰ相＋Ⅱ相試験の場合は、Ⅰ/Ⅱ相に、Ⅱ相＋Ⅲ相試験の場合は、Ⅱ・Ⅲ相に区分する。</t>
    <phoneticPr fontId="2"/>
  </si>
  <si>
    <t>●●製薬</t>
    <rPh sb="2" eb="4">
      <t>セイヤク</t>
    </rPh>
    <phoneticPr fontId="2"/>
  </si>
  <si>
    <t>○○錠</t>
    <rPh sb="2" eb="3">
      <t>ジョウ</t>
    </rPh>
    <phoneticPr fontId="2"/>
  </si>
  <si>
    <t>（③×10％）</t>
    <phoneticPr fontId="2"/>
  </si>
  <si>
    <t>（③×10％）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</si>
</sst>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scheme val="minor"/>
    </font>
    <font>
      <sz val="10"/>
      <name val="ＭＳ Ｐゴシック"/>
      <family val="3"/>
      <charset val="128"/>
      <scheme val="minor"/>
    </font>
    <font>
      <sz val="9"/>
      <name val="ＭＳ Ｐゴシック"/>
      <family val="3"/>
      <charset val="128"/>
      <scheme val="minor"/>
    </font>
    <font>
      <sz val="8"/>
      <name val="ＭＳ Ｐゴシック"/>
      <family val="3"/>
      <charset val="128"/>
      <scheme val="minor"/>
    </font>
    <font>
      <b/>
      <sz val="20"/>
      <name val="ＭＳ Ｐゴシック"/>
      <family val="3"/>
      <charset val="128"/>
      <scheme val="minor"/>
    </font>
    <font>
      <sz val="9"/>
      <name val="ＭＳ Ｐゴシック"/>
      <family val="3"/>
      <charset val="128"/>
    </font>
    <font>
      <sz val="14"/>
      <name val="ＭＳ Ｐゴシック"/>
      <family val="3"/>
      <charset val="128"/>
    </font>
    <font>
      <b/>
      <sz val="14"/>
      <name val="ＭＳ Ｐゴシック"/>
      <family val="3"/>
      <charset val="128"/>
    </font>
    <font>
      <b/>
      <sz val="11"/>
      <name val="ＭＳ Ｐゴシック"/>
      <family val="3"/>
      <charset val="128"/>
    </font>
    <font>
      <b/>
      <sz val="16"/>
      <name val="ＭＳ Ｐゴシック"/>
      <family val="3"/>
      <charset val="128"/>
    </font>
    <font>
      <sz val="14"/>
      <name val="Meiryo UI"/>
      <family val="3"/>
      <charset val="128"/>
    </font>
    <font>
      <sz val="11"/>
      <name val="Meiryo UI"/>
      <family val="3"/>
      <charset val="128"/>
    </font>
    <font>
      <sz val="9"/>
      <name val="Meiryo UI"/>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FFFF"/>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hair">
        <color indexed="64"/>
      </left>
      <right/>
      <top style="medium">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s>
  <cellStyleXfs count="3">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cellStyleXfs>
  <cellXfs count="169">
    <xf numFmtId="0" fontId="0" fillId="0" borderId="0" xfId="0"/>
    <xf numFmtId="0" fontId="4"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4" fillId="0" borderId="15" xfId="0" applyFont="1" applyBorder="1" applyAlignment="1">
      <alignment vertical="center"/>
    </xf>
    <xf numFmtId="0" fontId="4" fillId="0" borderId="17" xfId="0" applyFont="1" applyBorder="1" applyAlignment="1">
      <alignment vertical="center"/>
    </xf>
    <xf numFmtId="0" fontId="4" fillId="0" borderId="46" xfId="0" applyFont="1" applyBorder="1" applyAlignment="1">
      <alignment vertical="center"/>
    </xf>
    <xf numFmtId="0" fontId="4" fillId="0" borderId="48" xfId="0" applyFont="1" applyBorder="1" applyAlignment="1">
      <alignment vertical="center"/>
    </xf>
    <xf numFmtId="0" fontId="4" fillId="0" borderId="39" xfId="0" applyFont="1" applyBorder="1" applyAlignment="1">
      <alignment vertical="center"/>
    </xf>
    <xf numFmtId="0" fontId="4" fillId="0" borderId="42" xfId="0" applyFont="1" applyBorder="1" applyAlignment="1">
      <alignment vertical="center"/>
    </xf>
    <xf numFmtId="0" fontId="4" fillId="0" borderId="19" xfId="0" applyFont="1" applyBorder="1" applyAlignment="1">
      <alignment vertical="center"/>
    </xf>
    <xf numFmtId="0" fontId="6" fillId="0" borderId="0" xfId="0" applyFont="1" applyAlignment="1">
      <alignment vertical="center"/>
    </xf>
    <xf numFmtId="0" fontId="4" fillId="0" borderId="10" xfId="0" applyFont="1" applyBorder="1" applyAlignment="1">
      <alignment horizontal="right" vertical="center"/>
    </xf>
    <xf numFmtId="0" fontId="5" fillId="0" borderId="0" xfId="0" applyFont="1" applyAlignment="1">
      <alignment vertical="center"/>
    </xf>
    <xf numFmtId="0" fontId="4" fillId="0" borderId="0" xfId="0" applyFont="1" applyAlignment="1">
      <alignment vertical="center"/>
    </xf>
    <xf numFmtId="0" fontId="4" fillId="0" borderId="10" xfId="0" applyFont="1" applyBorder="1" applyAlignment="1">
      <alignment horizontal="right" vertical="center"/>
    </xf>
    <xf numFmtId="0" fontId="9" fillId="0" borderId="0" xfId="0" applyFont="1" applyAlignment="1">
      <alignment vertical="center"/>
    </xf>
    <xf numFmtId="0" fontId="9" fillId="3" borderId="3" xfId="0" applyFont="1" applyFill="1" applyBorder="1" applyAlignment="1">
      <alignment horizontal="center" vertical="center"/>
    </xf>
    <xf numFmtId="0" fontId="9" fillId="3" borderId="1" xfId="0" applyFont="1" applyFill="1" applyBorder="1" applyAlignment="1">
      <alignment vertical="center"/>
    </xf>
    <xf numFmtId="0" fontId="9" fillId="2" borderId="1" xfId="0" applyFont="1" applyFill="1" applyBorder="1" applyAlignment="1">
      <alignment vertical="center"/>
    </xf>
    <xf numFmtId="0" fontId="8" fillId="0" borderId="0" xfId="0" applyFont="1" applyAlignment="1">
      <alignment horizontal="center" vertical="center"/>
    </xf>
    <xf numFmtId="0" fontId="9" fillId="3" borderId="8" xfId="0" applyFont="1" applyFill="1" applyBorder="1" applyAlignment="1">
      <alignment horizontal="left" vertical="center"/>
    </xf>
    <xf numFmtId="0" fontId="10" fillId="3" borderId="7" xfId="0" applyFont="1" applyFill="1" applyBorder="1" applyAlignment="1" applyProtection="1">
      <alignment horizontal="center" vertical="center"/>
      <protection locked="0"/>
    </xf>
    <xf numFmtId="176" fontId="10" fillId="3" borderId="7" xfId="0" applyNumberFormat="1" applyFont="1" applyFill="1" applyBorder="1" applyAlignment="1" applyProtection="1">
      <alignment horizontal="center" vertical="center"/>
      <protection locked="0"/>
    </xf>
    <xf numFmtId="0" fontId="10" fillId="3" borderId="3" xfId="0" applyNumberFormat="1" applyFont="1" applyFill="1" applyBorder="1" applyAlignment="1" applyProtection="1">
      <alignment horizontal="center" vertical="center"/>
      <protection locked="0"/>
    </xf>
    <xf numFmtId="0" fontId="14" fillId="0" borderId="0" xfId="0" applyFont="1" applyAlignment="1">
      <alignment vertical="center"/>
    </xf>
    <xf numFmtId="0" fontId="15" fillId="0" borderId="1" xfId="0" applyFont="1" applyBorder="1" applyAlignment="1" applyProtection="1">
      <alignment horizontal="center" vertical="center" wrapText="1"/>
    </xf>
    <xf numFmtId="0" fontId="15" fillId="0" borderId="1" xfId="0" applyFont="1" applyBorder="1" applyAlignment="1" applyProtection="1">
      <alignment vertical="center" wrapText="1"/>
    </xf>
    <xf numFmtId="0" fontId="15" fillId="8" borderId="1" xfId="0" applyFont="1" applyFill="1" applyBorder="1" applyAlignment="1">
      <alignment horizontal="left" vertical="center" wrapText="1"/>
    </xf>
    <xf numFmtId="0" fontId="15" fillId="0" borderId="1" xfId="0" applyFont="1" applyBorder="1" applyAlignment="1">
      <alignment vertical="center" wrapText="1"/>
    </xf>
    <xf numFmtId="0" fontId="15" fillId="0" borderId="1" xfId="0" applyFont="1" applyFill="1" applyBorder="1" applyAlignment="1" applyProtection="1">
      <alignment horizontal="center" vertical="center" wrapText="1"/>
    </xf>
    <xf numFmtId="0" fontId="15" fillId="0" borderId="1" xfId="0" applyFont="1" applyFill="1" applyBorder="1" applyAlignment="1" applyProtection="1">
      <alignment vertical="center" wrapText="1"/>
    </xf>
    <xf numFmtId="0" fontId="15" fillId="0" borderId="0" xfId="0" applyFont="1" applyFill="1" applyAlignment="1">
      <alignment vertical="center" wrapText="1"/>
    </xf>
    <xf numFmtId="0" fontId="15" fillId="0" borderId="0" xfId="0" applyFont="1" applyAlignment="1">
      <alignment vertical="center" wrapText="1"/>
    </xf>
    <xf numFmtId="0" fontId="13" fillId="8" borderId="0" xfId="0" applyFont="1" applyFill="1" applyBorder="1" applyAlignment="1">
      <alignment horizontal="center" vertical="center"/>
    </xf>
    <xf numFmtId="0" fontId="14" fillId="0" borderId="0" xfId="0" applyFont="1" applyAlignment="1">
      <alignment vertical="center"/>
    </xf>
    <xf numFmtId="0" fontId="12" fillId="4" borderId="0" xfId="0" applyFont="1" applyFill="1" applyAlignment="1">
      <alignment horizontal="center" vertical="center" wrapText="1"/>
    </xf>
    <xf numFmtId="0" fontId="12" fillId="4" borderId="0" xfId="0" applyFont="1" applyFill="1" applyAlignment="1">
      <alignment horizontal="center" vertical="center"/>
    </xf>
    <xf numFmtId="0" fontId="10" fillId="3" borderId="1" xfId="0" applyFont="1" applyFill="1" applyBorder="1" applyAlignment="1" applyProtection="1">
      <alignment vertical="center"/>
      <protection locked="0"/>
    </xf>
    <xf numFmtId="0" fontId="11" fillId="3" borderId="1" xfId="0" applyFont="1" applyFill="1" applyBorder="1" applyAlignment="1" applyProtection="1">
      <alignment vertical="center"/>
      <protection locked="0"/>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9" fillId="3" borderId="1" xfId="0" applyFont="1" applyFill="1" applyBorder="1" applyAlignment="1">
      <alignment vertical="center"/>
    </xf>
    <xf numFmtId="0" fontId="0" fillId="3" borderId="1" xfId="0" applyFill="1" applyBorder="1" applyAlignment="1">
      <alignment vertical="center"/>
    </xf>
    <xf numFmtId="0" fontId="10" fillId="2" borderId="1" xfId="0" applyFont="1" applyFill="1" applyBorder="1" applyAlignment="1" applyProtection="1">
      <alignment vertical="center"/>
      <protection locked="0"/>
    </xf>
    <xf numFmtId="0" fontId="11" fillId="2" borderId="1" xfId="0" applyFont="1" applyFill="1" applyBorder="1" applyAlignment="1" applyProtection="1">
      <alignment vertical="center"/>
      <protection locked="0"/>
    </xf>
    <xf numFmtId="0" fontId="9" fillId="2" borderId="1" xfId="0" applyFont="1" applyFill="1" applyBorder="1" applyAlignment="1">
      <alignment vertical="center"/>
    </xf>
    <xf numFmtId="0" fontId="0" fillId="2" borderId="1" xfId="0" applyFill="1" applyBorder="1" applyAlignment="1">
      <alignment vertical="center"/>
    </xf>
    <xf numFmtId="0" fontId="9" fillId="3" borderId="8" xfId="0" applyFont="1" applyFill="1" applyBorder="1" applyAlignment="1">
      <alignment vertical="center"/>
    </xf>
    <xf numFmtId="176" fontId="10" fillId="3" borderId="3" xfId="0" applyNumberFormat="1" applyFont="1" applyFill="1" applyBorder="1" applyAlignment="1" applyProtection="1">
      <alignment horizontal="center" vertical="center"/>
      <protection locked="0"/>
    </xf>
    <xf numFmtId="0" fontId="11" fillId="3" borderId="8" xfId="0" applyFont="1" applyFill="1" applyBorder="1" applyAlignment="1" applyProtection="1">
      <alignment horizontal="center" vertical="center"/>
      <protection locked="0"/>
    </xf>
    <xf numFmtId="0" fontId="9" fillId="3" borderId="3" xfId="0" applyFont="1" applyFill="1" applyBorder="1" applyAlignment="1">
      <alignment vertical="center"/>
    </xf>
    <xf numFmtId="0" fontId="0" fillId="3" borderId="3" xfId="0" applyFill="1" applyBorder="1" applyAlignment="1">
      <alignment vertical="center"/>
    </xf>
    <xf numFmtId="0" fontId="0" fillId="3" borderId="8" xfId="0" applyFill="1" applyBorder="1" applyAlignment="1">
      <alignment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4" fillId="0" borderId="33" xfId="0" applyFont="1" applyBorder="1" applyAlignment="1">
      <alignment horizontal="center" vertical="center"/>
    </xf>
    <xf numFmtId="0" fontId="3" fillId="0" borderId="29" xfId="0" applyFont="1" applyBorder="1" applyAlignment="1">
      <alignment horizontal="center" vertical="center"/>
    </xf>
    <xf numFmtId="0" fontId="3" fillId="0" borderId="34" xfId="0" applyFont="1" applyBorder="1" applyAlignment="1">
      <alignment horizontal="center" vertical="center"/>
    </xf>
    <xf numFmtId="0" fontId="4" fillId="0" borderId="28"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3" fontId="4" fillId="0" borderId="25" xfId="0" applyNumberFormat="1" applyFont="1" applyBorder="1" applyAlignment="1">
      <alignment vertical="center"/>
    </xf>
    <xf numFmtId="0" fontId="4" fillId="0" borderId="18" xfId="0" applyFont="1" applyBorder="1" applyAlignment="1">
      <alignment vertical="center"/>
    </xf>
    <xf numFmtId="3" fontId="4" fillId="0" borderId="0" xfId="0" applyNumberFormat="1" applyFont="1" applyBorder="1" applyAlignment="1">
      <alignment horizontal="right" vertical="center"/>
    </xf>
    <xf numFmtId="0" fontId="3" fillId="0" borderId="0" xfId="0" applyFont="1" applyAlignment="1">
      <alignment horizontal="right" vertical="center"/>
    </xf>
    <xf numFmtId="0" fontId="4" fillId="0" borderId="0" xfId="0" applyFont="1" applyBorder="1" applyAlignment="1">
      <alignment vertical="center"/>
    </xf>
    <xf numFmtId="0" fontId="3" fillId="0" borderId="0" xfId="0" applyFont="1" applyAlignment="1">
      <alignment vertical="center"/>
    </xf>
    <xf numFmtId="0" fontId="3" fillId="0" borderId="57" xfId="0" applyFont="1" applyBorder="1" applyAlignment="1">
      <alignment vertical="center"/>
    </xf>
    <xf numFmtId="38" fontId="4" fillId="0" borderId="0" xfId="2" applyFont="1" applyBorder="1" applyAlignment="1">
      <alignment vertical="center"/>
    </xf>
    <xf numFmtId="38" fontId="3" fillId="0" borderId="0" xfId="2" applyFont="1" applyAlignment="1">
      <alignment vertical="center"/>
    </xf>
    <xf numFmtId="0" fontId="4" fillId="0" borderId="31" xfId="0" applyFont="1" applyBorder="1" applyAlignment="1">
      <alignment horizontal="center" vertical="center"/>
    </xf>
    <xf numFmtId="0" fontId="3" fillId="0" borderId="27" xfId="0" applyFont="1" applyBorder="1" applyAlignment="1">
      <alignment horizontal="center" vertical="center"/>
    </xf>
    <xf numFmtId="0" fontId="6" fillId="0" borderId="32" xfId="0" applyFont="1" applyBorder="1" applyAlignment="1">
      <alignment horizontal="center" vertical="center"/>
    </xf>
    <xf numFmtId="0" fontId="4" fillId="0" borderId="26" xfId="0" applyFont="1" applyBorder="1" applyAlignment="1">
      <alignment vertical="center"/>
    </xf>
    <xf numFmtId="0" fontId="3" fillId="0" borderId="27" xfId="0" applyFont="1" applyBorder="1" applyAlignment="1">
      <alignment vertical="center"/>
    </xf>
    <xf numFmtId="0" fontId="3" fillId="0" borderId="32" xfId="0" applyFont="1" applyBorder="1" applyAlignment="1">
      <alignment vertical="center"/>
    </xf>
    <xf numFmtId="3" fontId="4" fillId="0" borderId="23" xfId="0" applyNumberFormat="1" applyFont="1" applyBorder="1" applyAlignment="1">
      <alignment vertical="center"/>
    </xf>
    <xf numFmtId="0" fontId="4" fillId="0" borderId="10" xfId="0" applyFont="1" applyBorder="1" applyAlignment="1">
      <alignment vertical="center"/>
    </xf>
    <xf numFmtId="0" fontId="3" fillId="0" borderId="32" xfId="0" applyFont="1" applyBorder="1" applyAlignment="1">
      <alignment horizontal="center" vertical="center"/>
    </xf>
    <xf numFmtId="0" fontId="4" fillId="0" borderId="40"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4" xfId="0" applyFont="1" applyBorder="1" applyAlignment="1">
      <alignment horizontal="left" vertical="center"/>
    </xf>
    <xf numFmtId="3" fontId="4" fillId="0" borderId="41" xfId="0" applyNumberFormat="1" applyFont="1" applyBorder="1" applyAlignment="1">
      <alignment vertical="center"/>
    </xf>
    <xf numFmtId="0" fontId="4" fillId="0" borderId="2" xfId="0" applyFont="1" applyBorder="1" applyAlignment="1">
      <alignment vertical="center"/>
    </xf>
    <xf numFmtId="0" fontId="4" fillId="0" borderId="36"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37"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3" fontId="4" fillId="0" borderId="38" xfId="0" applyNumberFormat="1" applyFont="1" applyBorder="1" applyAlignment="1">
      <alignment vertical="center"/>
    </xf>
    <xf numFmtId="0" fontId="4" fillId="0" borderId="9" xfId="0" applyFont="1" applyBorder="1" applyAlignment="1">
      <alignment vertical="center"/>
    </xf>
    <xf numFmtId="3" fontId="4" fillId="0" borderId="10" xfId="0" applyNumberFormat="1" applyFont="1" applyBorder="1" applyAlignment="1">
      <alignment vertical="center"/>
    </xf>
    <xf numFmtId="0" fontId="4" fillId="0" borderId="23" xfId="0" applyFont="1" applyBorder="1" applyAlignment="1">
      <alignment horizontal="center" vertical="center"/>
    </xf>
    <xf numFmtId="0" fontId="4" fillId="0" borderId="10" xfId="0" applyFont="1" applyBorder="1" applyAlignment="1">
      <alignment horizontal="center" vertical="center"/>
    </xf>
    <xf numFmtId="0" fontId="4" fillId="0" borderId="24" xfId="0" applyFont="1" applyBorder="1" applyAlignment="1">
      <alignment horizontal="center" vertical="center"/>
    </xf>
    <xf numFmtId="0" fontId="4" fillId="0" borderId="10" xfId="0" applyFont="1" applyBorder="1" applyAlignment="1">
      <alignment horizontal="right" vertical="center"/>
    </xf>
    <xf numFmtId="0" fontId="4" fillId="0" borderId="10" xfId="0" applyFont="1" applyBorder="1" applyAlignment="1">
      <alignment horizontal="left" vertical="center"/>
    </xf>
    <xf numFmtId="3" fontId="4" fillId="0" borderId="10" xfId="0" applyNumberFormat="1" applyFont="1" applyBorder="1" applyAlignment="1">
      <alignment horizontal="right" vertical="center"/>
    </xf>
    <xf numFmtId="0" fontId="4" fillId="0" borderId="13" xfId="0" applyFont="1" applyBorder="1" applyAlignment="1">
      <alignment vertical="center" textRotation="255"/>
    </xf>
    <xf numFmtId="0" fontId="4" fillId="0" borderId="16" xfId="0" applyFont="1" applyBorder="1" applyAlignment="1">
      <alignment vertical="center" textRotation="255"/>
    </xf>
    <xf numFmtId="0" fontId="4" fillId="0" borderId="16" xfId="0" applyFont="1" applyBorder="1" applyAlignment="1">
      <alignment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22" xfId="0" applyFont="1" applyBorder="1" applyAlignment="1">
      <alignment horizontal="center" vertical="center"/>
    </xf>
    <xf numFmtId="0" fontId="3" fillId="0" borderId="23" xfId="0" applyFont="1" applyBorder="1" applyAlignment="1">
      <alignment horizontal="center" vertical="center"/>
    </xf>
    <xf numFmtId="0" fontId="3" fillId="0" borderId="10" xfId="0" applyFont="1" applyBorder="1" applyAlignment="1">
      <alignment horizontal="center" vertical="center"/>
    </xf>
    <xf numFmtId="0" fontId="3" fillId="0" borderId="24" xfId="0" applyFont="1" applyBorder="1" applyAlignment="1">
      <alignment horizontal="center" vertical="center"/>
    </xf>
    <xf numFmtId="3" fontId="4" fillId="0" borderId="9" xfId="0" applyNumberFormat="1" applyFont="1" applyBorder="1" applyAlignment="1">
      <alignment vertical="center"/>
    </xf>
    <xf numFmtId="3" fontId="4" fillId="0" borderId="0" xfId="0" applyNumberFormat="1" applyFont="1" applyBorder="1" applyAlignment="1">
      <alignment vertical="center"/>
    </xf>
    <xf numFmtId="0" fontId="4" fillId="0" borderId="23" xfId="0" applyFont="1" applyBorder="1" applyAlignment="1">
      <alignment horizontal="center" vertical="center" wrapText="1"/>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4" fillId="0" borderId="44" xfId="0" applyFont="1" applyBorder="1" applyAlignment="1">
      <alignment vertical="center"/>
    </xf>
    <xf numFmtId="0" fontId="4" fillId="0" borderId="45" xfId="0" applyFont="1" applyBorder="1" applyAlignment="1">
      <alignment vertical="center"/>
    </xf>
    <xf numFmtId="0" fontId="4" fillId="0" borderId="47" xfId="0" applyFont="1" applyBorder="1" applyAlignment="1">
      <alignment horizontal="righ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3" fontId="4" fillId="0" borderId="47" xfId="0" applyNumberFormat="1" applyFont="1" applyBorder="1" applyAlignment="1">
      <alignment vertical="center"/>
    </xf>
    <xf numFmtId="0" fontId="3" fillId="0" borderId="10" xfId="0" applyFont="1" applyBorder="1" applyAlignment="1">
      <alignment vertical="center"/>
    </xf>
    <xf numFmtId="0" fontId="4" fillId="0" borderId="61" xfId="0" applyFont="1" applyBorder="1" applyAlignment="1">
      <alignment vertical="center"/>
    </xf>
    <xf numFmtId="0" fontId="4" fillId="0" borderId="59" xfId="0" applyFont="1" applyBorder="1" applyAlignment="1">
      <alignment vertical="center"/>
    </xf>
    <xf numFmtId="0" fontId="4" fillId="0" borderId="60" xfId="0" applyFont="1" applyBorder="1" applyAlignment="1">
      <alignment vertical="center"/>
    </xf>
    <xf numFmtId="38" fontId="4" fillId="0" borderId="56" xfId="1" applyFont="1" applyBorder="1" applyAlignment="1">
      <alignment horizontal="center" vertical="center"/>
    </xf>
    <xf numFmtId="0" fontId="4" fillId="0" borderId="56" xfId="0" applyFont="1" applyBorder="1" applyAlignment="1">
      <alignment vertical="center"/>
    </xf>
    <xf numFmtId="0" fontId="4" fillId="0" borderId="25" xfId="0" applyFont="1" applyBorder="1" applyAlignment="1">
      <alignment vertical="center"/>
    </xf>
    <xf numFmtId="0" fontId="4" fillId="0" borderId="14" xfId="0" applyFont="1" applyBorder="1" applyAlignment="1">
      <alignment vertical="center"/>
    </xf>
    <xf numFmtId="3" fontId="4" fillId="0" borderId="21" xfId="0" applyNumberFormat="1" applyFont="1" applyBorder="1" applyAlignment="1">
      <alignment vertical="center"/>
    </xf>
    <xf numFmtId="3" fontId="4" fillId="0" borderId="14" xfId="0" applyNumberFormat="1" applyFont="1" applyBorder="1" applyAlignment="1">
      <alignment vertical="center"/>
    </xf>
    <xf numFmtId="0" fontId="3" fillId="0" borderId="14" xfId="0" applyFont="1" applyBorder="1" applyAlignment="1">
      <alignment vertical="center"/>
    </xf>
    <xf numFmtId="0" fontId="5" fillId="0" borderId="14" xfId="0" applyFont="1" applyBorder="1" applyAlignment="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3" fillId="0" borderId="20" xfId="0" applyFont="1" applyBorder="1" applyAlignment="1">
      <alignment horizontal="center" vertical="center"/>
    </xf>
    <xf numFmtId="0" fontId="3" fillId="0" borderId="43" xfId="0" applyFont="1" applyBorder="1" applyAlignment="1">
      <alignment horizontal="center" vertical="center"/>
    </xf>
    <xf numFmtId="0" fontId="3" fillId="0" borderId="30" xfId="0" applyFont="1" applyBorder="1" applyAlignment="1">
      <alignment horizontal="center" vertical="center"/>
    </xf>
    <xf numFmtId="0" fontId="7" fillId="5" borderId="0" xfId="0" applyFont="1" applyFill="1" applyAlignment="1">
      <alignment horizontal="center" vertical="center"/>
    </xf>
    <xf numFmtId="0" fontId="3" fillId="5" borderId="0" xfId="0" applyFont="1" applyFill="1" applyAlignment="1">
      <alignment vertical="center"/>
    </xf>
    <xf numFmtId="38" fontId="4" fillId="0" borderId="50" xfId="1" applyFont="1" applyBorder="1" applyAlignment="1">
      <alignment horizontal="center" vertical="center"/>
    </xf>
    <xf numFmtId="0" fontId="4" fillId="0" borderId="51" xfId="0" applyFont="1" applyBorder="1" applyAlignment="1">
      <alignment horizontal="center" vertical="center"/>
    </xf>
    <xf numFmtId="0" fontId="4" fillId="0" borderId="51" xfId="0" applyFont="1" applyBorder="1" applyAlignment="1" applyProtection="1">
      <alignment vertical="center"/>
      <protection locked="0"/>
    </xf>
    <xf numFmtId="38" fontId="4" fillId="0" borderId="21" xfId="1" applyFont="1" applyBorder="1" applyAlignment="1">
      <alignment horizontal="center" vertical="center"/>
    </xf>
    <xf numFmtId="0" fontId="4" fillId="0" borderId="51" xfId="0" applyFont="1" applyBorder="1" applyAlignment="1">
      <alignment vertical="center"/>
    </xf>
    <xf numFmtId="0" fontId="4" fillId="0" borderId="52" xfId="0" applyFont="1" applyBorder="1" applyAlignment="1">
      <alignment vertical="center"/>
    </xf>
    <xf numFmtId="38" fontId="4" fillId="0" borderId="53" xfId="1" applyFont="1" applyBorder="1" applyAlignment="1">
      <alignment horizontal="center" vertical="center"/>
    </xf>
    <xf numFmtId="0" fontId="4" fillId="0" borderId="49" xfId="0" applyFont="1" applyBorder="1" applyAlignment="1">
      <alignment horizontal="center" vertical="center"/>
    </xf>
    <xf numFmtId="0" fontId="4" fillId="0" borderId="49" xfId="0" applyFont="1" applyBorder="1" applyAlignment="1">
      <alignment vertical="center" wrapText="1"/>
    </xf>
    <xf numFmtId="0" fontId="4" fillId="0" borderId="54" xfId="0" applyFont="1" applyBorder="1" applyAlignment="1">
      <alignment vertical="center" wrapText="1"/>
    </xf>
    <xf numFmtId="0" fontId="4" fillId="0" borderId="23" xfId="0" applyFont="1" applyBorder="1" applyAlignment="1">
      <alignment horizontal="left" vertical="center"/>
    </xf>
    <xf numFmtId="0" fontId="3" fillId="0" borderId="17" xfId="0" applyFont="1" applyBorder="1" applyAlignment="1">
      <alignment vertical="center"/>
    </xf>
    <xf numFmtId="0" fontId="4" fillId="0" borderId="18" xfId="0" applyFont="1" applyBorder="1" applyAlignment="1">
      <alignment horizontal="center" vertical="center"/>
    </xf>
    <xf numFmtId="0" fontId="0" fillId="0" borderId="18" xfId="0" applyBorder="1" applyAlignment="1">
      <alignment horizontal="center" vertical="center"/>
    </xf>
    <xf numFmtId="0" fontId="0" fillId="0" borderId="18" xfId="0" applyBorder="1" applyAlignment="1">
      <alignment vertical="center"/>
    </xf>
    <xf numFmtId="0" fontId="0" fillId="0" borderId="19" xfId="0" applyBorder="1" applyAlignment="1">
      <alignment vertical="center"/>
    </xf>
    <xf numFmtId="38" fontId="4" fillId="0" borderId="58" xfId="1" applyFont="1" applyBorder="1" applyAlignment="1">
      <alignment horizontal="center" vertical="center"/>
    </xf>
    <xf numFmtId="0" fontId="4" fillId="0" borderId="25" xfId="0" applyFont="1" applyBorder="1" applyAlignment="1">
      <alignment horizontal="center" vertical="center"/>
    </xf>
    <xf numFmtId="0" fontId="7" fillId="6" borderId="0" xfId="0" applyFont="1" applyFill="1" applyAlignment="1">
      <alignment horizontal="center" vertical="center"/>
    </xf>
    <xf numFmtId="0" fontId="3" fillId="6" borderId="0" xfId="0" applyFont="1" applyFill="1" applyAlignment="1">
      <alignment vertical="center"/>
    </xf>
    <xf numFmtId="0" fontId="7" fillId="7" borderId="0" xfId="0" applyFont="1" applyFill="1" applyAlignment="1">
      <alignment horizontal="center" vertical="center"/>
    </xf>
    <xf numFmtId="0" fontId="3" fillId="7" borderId="0" xfId="0" applyFont="1" applyFill="1" applyAlignment="1">
      <alignment vertical="center"/>
    </xf>
    <xf numFmtId="38" fontId="4" fillId="0" borderId="55" xfId="1" applyFont="1" applyBorder="1" applyAlignment="1">
      <alignment horizontal="center" vertical="center"/>
    </xf>
    <xf numFmtId="0" fontId="4" fillId="0" borderId="56" xfId="0" applyFont="1" applyBorder="1" applyAlignment="1">
      <alignment horizontal="center" vertical="center"/>
    </xf>
    <xf numFmtId="0" fontId="4" fillId="0" borderId="25" xfId="0" applyFont="1" applyBorder="1" applyAlignment="1">
      <alignment horizontal="left" vertical="center"/>
    </xf>
    <xf numFmtId="0" fontId="3" fillId="0" borderId="18" xfId="0" applyFont="1" applyBorder="1" applyAlignment="1">
      <alignment vertical="center"/>
    </xf>
    <xf numFmtId="0" fontId="3" fillId="0" borderId="19" xfId="0" applyFont="1" applyBorder="1" applyAlignment="1">
      <alignment vertical="center"/>
    </xf>
  </cellXfs>
  <cellStyles count="3">
    <cellStyle name="桁区切り" xfId="2" builtinId="6"/>
    <cellStyle name="桁区切り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20"/>
  <sheetViews>
    <sheetView workbookViewId="0">
      <selection activeCell="H8" sqref="H8"/>
    </sheetView>
  </sheetViews>
  <sheetFormatPr defaultRowHeight="15.75" x14ac:dyDescent="0.15"/>
  <cols>
    <col min="1" max="1" width="3" style="25" bestFit="1" customWidth="1"/>
    <col min="2" max="2" width="17.25" style="32" bestFit="1" customWidth="1"/>
    <col min="3" max="3" width="59.125" style="33" customWidth="1"/>
    <col min="4" max="16384" width="9" style="25"/>
  </cols>
  <sheetData>
    <row r="1" spans="1:3" ht="19.5" x14ac:dyDescent="0.15">
      <c r="A1" s="34" t="s">
        <v>71</v>
      </c>
      <c r="B1" s="35"/>
      <c r="C1" s="35"/>
    </row>
    <row r="2" spans="1:3" ht="24" x14ac:dyDescent="0.15">
      <c r="A2" s="26" t="s">
        <v>72</v>
      </c>
      <c r="B2" s="27" t="s">
        <v>73</v>
      </c>
      <c r="C2" s="28" t="s">
        <v>74</v>
      </c>
    </row>
    <row r="3" spans="1:3" ht="24" x14ac:dyDescent="0.15">
      <c r="A3" s="26" t="s">
        <v>75</v>
      </c>
      <c r="B3" s="27" t="s">
        <v>76</v>
      </c>
      <c r="C3" s="28" t="s">
        <v>77</v>
      </c>
    </row>
    <row r="4" spans="1:3" x14ac:dyDescent="0.15">
      <c r="A4" s="26" t="s">
        <v>78</v>
      </c>
      <c r="B4" s="27" t="s">
        <v>79</v>
      </c>
      <c r="C4" s="28" t="s">
        <v>80</v>
      </c>
    </row>
    <row r="5" spans="1:3" ht="60" x14ac:dyDescent="0.15">
      <c r="A5" s="26" t="s">
        <v>81</v>
      </c>
      <c r="B5" s="27" t="s">
        <v>82</v>
      </c>
      <c r="C5" s="28" t="s">
        <v>83</v>
      </c>
    </row>
    <row r="6" spans="1:3" x14ac:dyDescent="0.15">
      <c r="A6" s="26" t="s">
        <v>84</v>
      </c>
      <c r="B6" s="27" t="s">
        <v>85</v>
      </c>
      <c r="C6" s="29" t="s">
        <v>86</v>
      </c>
    </row>
    <row r="7" spans="1:3" x14ac:dyDescent="0.15">
      <c r="A7" s="26" t="s">
        <v>87</v>
      </c>
      <c r="B7" s="27" t="s">
        <v>88</v>
      </c>
      <c r="C7" s="28" t="s">
        <v>89</v>
      </c>
    </row>
    <row r="8" spans="1:3" x14ac:dyDescent="0.15">
      <c r="A8" s="26" t="s">
        <v>90</v>
      </c>
      <c r="B8" s="27" t="s">
        <v>91</v>
      </c>
      <c r="C8" s="28" t="s">
        <v>92</v>
      </c>
    </row>
    <row r="9" spans="1:3" x14ac:dyDescent="0.15">
      <c r="A9" s="26" t="s">
        <v>93</v>
      </c>
      <c r="B9" s="27" t="s">
        <v>94</v>
      </c>
      <c r="C9" s="28" t="s">
        <v>95</v>
      </c>
    </row>
    <row r="10" spans="1:3" ht="24" x14ac:dyDescent="0.15">
      <c r="A10" s="26" t="s">
        <v>96</v>
      </c>
      <c r="B10" s="27" t="s">
        <v>97</v>
      </c>
      <c r="C10" s="28" t="s">
        <v>98</v>
      </c>
    </row>
    <row r="11" spans="1:3" ht="24" x14ac:dyDescent="0.15">
      <c r="A11" s="26" t="s">
        <v>99</v>
      </c>
      <c r="B11" s="27" t="s">
        <v>100</v>
      </c>
      <c r="C11" s="28" t="s">
        <v>101</v>
      </c>
    </row>
    <row r="12" spans="1:3" ht="24" x14ac:dyDescent="0.15">
      <c r="A12" s="26" t="s">
        <v>102</v>
      </c>
      <c r="B12" s="27" t="s">
        <v>103</v>
      </c>
      <c r="C12" s="29" t="s">
        <v>104</v>
      </c>
    </row>
    <row r="13" spans="1:3" x14ac:dyDescent="0.15">
      <c r="A13" s="30" t="s">
        <v>105</v>
      </c>
      <c r="B13" s="27" t="s">
        <v>106</v>
      </c>
      <c r="C13" s="29" t="s">
        <v>107</v>
      </c>
    </row>
    <row r="14" spans="1:3" ht="36" x14ac:dyDescent="0.15">
      <c r="A14" s="26" t="s">
        <v>108</v>
      </c>
      <c r="B14" s="27" t="s">
        <v>109</v>
      </c>
      <c r="C14" s="28" t="s">
        <v>110</v>
      </c>
    </row>
    <row r="15" spans="1:3" ht="48" x14ac:dyDescent="0.15">
      <c r="A15" s="26" t="s">
        <v>111</v>
      </c>
      <c r="B15" s="31" t="s">
        <v>112</v>
      </c>
      <c r="C15" s="28" t="s">
        <v>113</v>
      </c>
    </row>
    <row r="16" spans="1:3" ht="24" x14ac:dyDescent="0.15">
      <c r="A16" s="26" t="s">
        <v>114</v>
      </c>
      <c r="B16" s="27" t="s">
        <v>115</v>
      </c>
      <c r="C16" s="28" t="s">
        <v>116</v>
      </c>
    </row>
    <row r="17" spans="1:3" ht="24" x14ac:dyDescent="0.15">
      <c r="A17" s="30" t="s">
        <v>117</v>
      </c>
      <c r="B17" s="31" t="s">
        <v>118</v>
      </c>
      <c r="C17" s="28" t="s">
        <v>119</v>
      </c>
    </row>
    <row r="18" spans="1:3" x14ac:dyDescent="0.15">
      <c r="A18" s="26" t="s">
        <v>120</v>
      </c>
      <c r="B18" s="31" t="s">
        <v>121</v>
      </c>
      <c r="C18" s="29"/>
    </row>
    <row r="19" spans="1:3" ht="24" x14ac:dyDescent="0.15">
      <c r="A19" s="30" t="s">
        <v>122</v>
      </c>
      <c r="B19" s="31" t="s">
        <v>123</v>
      </c>
      <c r="C19" s="29" t="s">
        <v>124</v>
      </c>
    </row>
    <row r="20" spans="1:3" x14ac:dyDescent="0.15">
      <c r="A20" s="30" t="s">
        <v>125</v>
      </c>
      <c r="B20" s="31" t="s">
        <v>126</v>
      </c>
      <c r="C20" s="28" t="s">
        <v>127</v>
      </c>
    </row>
  </sheetData>
  <sheetProtection algorithmName="SHA-512" hashValue="Tohv+n6h9hJbLA71oEg/JK+5UgDUvpKeTs+mXn1VlXJG8sOClJ8OgQK6a915TjBGzz9MPXEdaqfR2/RB/y5ttQ==" saltValue="H/Z1P0szq6TgG0qpTZd6Wg==" spinCount="100000" sheet="1" objects="1" scenarios="1"/>
  <mergeCells count="1">
    <mergeCell ref="A1:C1"/>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M18"/>
  <sheetViews>
    <sheetView tabSelected="1" workbookViewId="0">
      <selection activeCell="H6" sqref="H6"/>
    </sheetView>
  </sheetViews>
  <sheetFormatPr defaultRowHeight="17.25" x14ac:dyDescent="0.15"/>
  <cols>
    <col min="1" max="1" width="22" style="16" bestFit="1" customWidth="1"/>
    <col min="2" max="2" width="23.375" style="16" customWidth="1"/>
    <col min="3" max="3" width="6.5" style="16" bestFit="1" customWidth="1"/>
    <col min="4" max="4" width="19.75" style="16" bestFit="1" customWidth="1"/>
    <col min="5" max="5" width="25.625" style="16" customWidth="1"/>
    <col min="6" max="6" width="9" style="16"/>
    <col min="7" max="7" width="17.125" style="20" customWidth="1"/>
    <col min="8" max="13" width="9" style="20"/>
    <col min="14" max="16384" width="9" style="16"/>
  </cols>
  <sheetData>
    <row r="1" spans="1:5" ht="42.75" customHeight="1" x14ac:dyDescent="0.15">
      <c r="A1" s="36" t="s">
        <v>70</v>
      </c>
      <c r="B1" s="37"/>
      <c r="C1" s="37"/>
      <c r="D1" s="37"/>
      <c r="E1" s="37"/>
    </row>
    <row r="2" spans="1:5" ht="18.75" x14ac:dyDescent="0.15">
      <c r="A2" s="37" t="s">
        <v>69</v>
      </c>
      <c r="B2" s="37"/>
      <c r="C2" s="37"/>
      <c r="D2" s="37"/>
      <c r="E2" s="37"/>
    </row>
    <row r="4" spans="1:5" x14ac:dyDescent="0.15">
      <c r="A4" s="40" t="s">
        <v>50</v>
      </c>
      <c r="B4" s="41"/>
      <c r="C4" s="41"/>
      <c r="D4" s="41"/>
      <c r="E4" s="41"/>
    </row>
    <row r="5" spans="1:5" x14ac:dyDescent="0.15">
      <c r="A5" s="18" t="s">
        <v>57</v>
      </c>
      <c r="B5" s="38" t="s">
        <v>128</v>
      </c>
      <c r="C5" s="39"/>
      <c r="D5" s="39"/>
      <c r="E5" s="39"/>
    </row>
    <row r="6" spans="1:5" x14ac:dyDescent="0.15">
      <c r="A6" s="18" t="s">
        <v>58</v>
      </c>
      <c r="B6" s="42" t="s">
        <v>46</v>
      </c>
      <c r="C6" s="43"/>
      <c r="D6" s="43"/>
      <c r="E6" s="43"/>
    </row>
    <row r="7" spans="1:5" x14ac:dyDescent="0.15">
      <c r="A7" s="18" t="s">
        <v>51</v>
      </c>
      <c r="B7" s="38" t="s">
        <v>68</v>
      </c>
      <c r="C7" s="39"/>
      <c r="D7" s="39"/>
      <c r="E7" s="39"/>
    </row>
    <row r="8" spans="1:5" x14ac:dyDescent="0.15">
      <c r="A8" s="18" t="s">
        <v>8</v>
      </c>
      <c r="B8" s="22">
        <v>10</v>
      </c>
      <c r="C8" s="48" t="s">
        <v>9</v>
      </c>
      <c r="D8" s="43"/>
      <c r="E8" s="43"/>
    </row>
    <row r="9" spans="1:5" x14ac:dyDescent="0.15">
      <c r="A9" s="18" t="s">
        <v>53</v>
      </c>
      <c r="B9" s="22">
        <v>3</v>
      </c>
      <c r="C9" s="51" t="s">
        <v>54</v>
      </c>
      <c r="D9" s="52"/>
      <c r="E9" s="53"/>
    </row>
    <row r="10" spans="1:5" x14ac:dyDescent="0.15">
      <c r="A10" s="18" t="s">
        <v>45</v>
      </c>
      <c r="B10" s="23">
        <v>41852</v>
      </c>
      <c r="C10" s="17" t="s">
        <v>48</v>
      </c>
      <c r="D10" s="49">
        <v>42582</v>
      </c>
      <c r="E10" s="50"/>
    </row>
    <row r="11" spans="1:5" x14ac:dyDescent="0.15">
      <c r="A11" s="18" t="s">
        <v>47</v>
      </c>
      <c r="B11" s="22">
        <v>2</v>
      </c>
      <c r="C11" s="17" t="s">
        <v>40</v>
      </c>
      <c r="D11" s="24">
        <v>0</v>
      </c>
      <c r="E11" s="21" t="s">
        <v>41</v>
      </c>
    </row>
    <row r="12" spans="1:5" x14ac:dyDescent="0.15">
      <c r="A12" s="18" t="s">
        <v>52</v>
      </c>
      <c r="B12" s="38"/>
      <c r="C12" s="39"/>
      <c r="D12" s="39"/>
      <c r="E12" s="39"/>
    </row>
    <row r="13" spans="1:5" ht="12" customHeight="1" x14ac:dyDescent="0.15"/>
    <row r="14" spans="1:5" x14ac:dyDescent="0.15">
      <c r="A14" s="54" t="s">
        <v>60</v>
      </c>
      <c r="B14" s="55"/>
      <c r="C14" s="55"/>
      <c r="D14" s="55"/>
      <c r="E14" s="55"/>
    </row>
    <row r="15" spans="1:5" x14ac:dyDescent="0.15">
      <c r="A15" s="19" t="s">
        <v>61</v>
      </c>
      <c r="B15" s="38" t="s">
        <v>128</v>
      </c>
      <c r="C15" s="39"/>
      <c r="D15" s="39"/>
      <c r="E15" s="39"/>
    </row>
    <row r="16" spans="1:5" x14ac:dyDescent="0.15">
      <c r="A16" s="19" t="s">
        <v>62</v>
      </c>
      <c r="B16" s="46" t="s">
        <v>46</v>
      </c>
      <c r="C16" s="47"/>
      <c r="D16" s="47"/>
      <c r="E16" s="47"/>
    </row>
    <row r="17" spans="1:5" x14ac:dyDescent="0.15">
      <c r="A17" s="19" t="s">
        <v>63</v>
      </c>
      <c r="B17" s="44" t="s">
        <v>129</v>
      </c>
      <c r="C17" s="45"/>
      <c r="D17" s="45"/>
      <c r="E17" s="45"/>
    </row>
    <row r="18" spans="1:5" x14ac:dyDescent="0.15">
      <c r="A18" s="19" t="s">
        <v>64</v>
      </c>
      <c r="B18" s="44"/>
      <c r="C18" s="45"/>
      <c r="D18" s="45"/>
      <c r="E18" s="45"/>
    </row>
  </sheetData>
  <sheetProtection algorithmName="SHA-512" hashValue="l8xyOe1QtPHE++nsyd4onCZB52tkZYrN3ikOlACCKiyGd1vkr8hPpQh9G/K3LeG9KkZQvQiGuz//XpQvRR9fgw==" saltValue="AixGJPlb14/PylOJO8T0ww==" spinCount="100000" sheet="1" objects="1" scenarios="1"/>
  <mergeCells count="15">
    <mergeCell ref="B18:E18"/>
    <mergeCell ref="B16:E16"/>
    <mergeCell ref="B17:E17"/>
    <mergeCell ref="C8:E8"/>
    <mergeCell ref="D10:E10"/>
    <mergeCell ref="B12:E12"/>
    <mergeCell ref="C9:E9"/>
    <mergeCell ref="A14:E14"/>
    <mergeCell ref="B15:E15"/>
    <mergeCell ref="A1:E1"/>
    <mergeCell ref="A2:E2"/>
    <mergeCell ref="B7:E7"/>
    <mergeCell ref="A4:E4"/>
    <mergeCell ref="B5:E5"/>
    <mergeCell ref="B6:E6"/>
  </mergeCells>
  <phoneticPr fontId="2"/>
  <printOptions horizontalCentered="1"/>
  <pageMargins left="0.23622047244094491" right="0.23622047244094491" top="0.74803149606299213" bottom="0.74803149606299213" header="0.31496062992125984" footer="0.31496062992125984"/>
  <pageSetup paperSize="9" orientation="portrait"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pageSetUpPr fitToPage="1"/>
  </sheetPr>
  <dimension ref="A1:AG31"/>
  <sheetViews>
    <sheetView zoomScale="120" zoomScaleNormal="120" workbookViewId="0">
      <selection activeCell="AJ11" sqref="AJ11"/>
    </sheetView>
  </sheetViews>
  <sheetFormatPr defaultRowHeight="13.5" x14ac:dyDescent="0.15"/>
  <cols>
    <col min="1" max="1" width="0.875" style="3" customWidth="1"/>
    <col min="2" max="6" width="4.625" style="3" customWidth="1"/>
    <col min="7" max="9" width="3.375" style="3" customWidth="1"/>
    <col min="10" max="11" width="2.125" style="3" customWidth="1"/>
    <col min="12" max="25" width="3.375" style="3" customWidth="1"/>
    <col min="26" max="26" width="0.875" style="3" customWidth="1"/>
    <col min="27" max="32" width="3.375" style="3" customWidth="1"/>
    <col min="33" max="35" width="3.625" style="3" customWidth="1"/>
    <col min="36" max="16384" width="9" style="3"/>
  </cols>
  <sheetData>
    <row r="1" spans="1:33" ht="24" x14ac:dyDescent="0.15">
      <c r="A1" s="140" t="s">
        <v>55</v>
      </c>
      <c r="B1" s="140"/>
      <c r="C1" s="140"/>
      <c r="D1" s="140"/>
      <c r="E1" s="140"/>
      <c r="F1" s="140"/>
      <c r="G1" s="140"/>
      <c r="H1" s="140"/>
      <c r="I1" s="140"/>
      <c r="J1" s="140"/>
      <c r="K1" s="140"/>
      <c r="L1" s="140"/>
      <c r="M1" s="140"/>
      <c r="N1" s="140"/>
      <c r="O1" s="140"/>
      <c r="P1" s="140"/>
      <c r="Q1" s="140"/>
      <c r="R1" s="140"/>
      <c r="S1" s="140"/>
      <c r="T1" s="140"/>
      <c r="U1" s="140"/>
      <c r="V1" s="140"/>
      <c r="W1" s="140"/>
      <c r="X1" s="140"/>
      <c r="Y1" s="141"/>
      <c r="Z1" s="141"/>
    </row>
    <row r="2" spans="1:33" ht="14.25" thickBot="1" x14ac:dyDescent="0.2"/>
    <row r="3" spans="1:33" s="14" customFormat="1" ht="30" customHeight="1" x14ac:dyDescent="0.15">
      <c r="B3" s="142" t="s">
        <v>0</v>
      </c>
      <c r="C3" s="143"/>
      <c r="D3" s="143"/>
      <c r="E3" s="143"/>
      <c r="F3" s="144"/>
      <c r="G3" s="144"/>
      <c r="H3" s="144"/>
      <c r="I3" s="145" t="s">
        <v>1</v>
      </c>
      <c r="J3" s="107"/>
      <c r="K3" s="107"/>
      <c r="L3" s="107"/>
      <c r="M3" s="108"/>
      <c r="N3" s="146" t="str">
        <f>基本情報入力シート!B5</f>
        <v>●●製薬</v>
      </c>
      <c r="O3" s="146"/>
      <c r="P3" s="146"/>
      <c r="Q3" s="146"/>
      <c r="R3" s="146"/>
      <c r="S3" s="146"/>
      <c r="T3" s="146"/>
      <c r="U3" s="146"/>
      <c r="V3" s="146"/>
      <c r="W3" s="146"/>
      <c r="X3" s="146"/>
      <c r="Y3" s="147"/>
    </row>
    <row r="4" spans="1:33" s="14" customFormat="1" ht="30" customHeight="1" x14ac:dyDescent="0.15">
      <c r="B4" s="148" t="s">
        <v>36</v>
      </c>
      <c r="C4" s="149"/>
      <c r="D4" s="149"/>
      <c r="E4" s="149"/>
      <c r="F4" s="150" t="str">
        <f>基本情報入力シート!B7</f>
        <v>○○○○の調査</v>
      </c>
      <c r="G4" s="150"/>
      <c r="H4" s="150"/>
      <c r="I4" s="150"/>
      <c r="J4" s="150"/>
      <c r="K4" s="150"/>
      <c r="L4" s="150"/>
      <c r="M4" s="150"/>
      <c r="N4" s="150"/>
      <c r="O4" s="150"/>
      <c r="P4" s="150"/>
      <c r="Q4" s="150"/>
      <c r="R4" s="150"/>
      <c r="S4" s="150"/>
      <c r="T4" s="150"/>
      <c r="U4" s="150"/>
      <c r="V4" s="150"/>
      <c r="W4" s="150"/>
      <c r="X4" s="150"/>
      <c r="Y4" s="151"/>
    </row>
    <row r="5" spans="1:33" s="14" customFormat="1" ht="30" customHeight="1" x14ac:dyDescent="0.15">
      <c r="B5" s="148" t="s">
        <v>49</v>
      </c>
      <c r="C5" s="149"/>
      <c r="D5" s="149"/>
      <c r="E5" s="149"/>
      <c r="F5" s="152">
        <f>基本情報入力シート!B12</f>
        <v>0</v>
      </c>
      <c r="G5" s="78"/>
      <c r="H5" s="78"/>
      <c r="I5" s="78"/>
      <c r="J5" s="78"/>
      <c r="K5" s="78"/>
      <c r="L5" s="78"/>
      <c r="M5" s="78"/>
      <c r="N5" s="123"/>
      <c r="O5" s="123"/>
      <c r="P5" s="123"/>
      <c r="Q5" s="123"/>
      <c r="R5" s="123"/>
      <c r="S5" s="123"/>
      <c r="T5" s="123"/>
      <c r="U5" s="123"/>
      <c r="V5" s="123"/>
      <c r="W5" s="123"/>
      <c r="X5" s="123"/>
      <c r="Y5" s="153"/>
    </row>
    <row r="6" spans="1:33" s="14" customFormat="1" ht="30" customHeight="1" thickBot="1" x14ac:dyDescent="0.2">
      <c r="B6" s="158" t="s">
        <v>8</v>
      </c>
      <c r="C6" s="125"/>
      <c r="D6" s="125"/>
      <c r="E6" s="125"/>
      <c r="F6" s="125"/>
      <c r="G6" s="159">
        <f>基本情報入力シート!B8</f>
        <v>10</v>
      </c>
      <c r="H6" s="154"/>
      <c r="I6" s="124" t="s">
        <v>9</v>
      </c>
      <c r="J6" s="125"/>
      <c r="K6" s="125"/>
      <c r="L6" s="125"/>
      <c r="M6" s="126"/>
      <c r="N6" s="127" t="s">
        <v>53</v>
      </c>
      <c r="O6" s="128"/>
      <c r="P6" s="128"/>
      <c r="Q6" s="128"/>
      <c r="R6" s="129"/>
      <c r="S6" s="154">
        <f>基本情報入力シート!B9</f>
        <v>3</v>
      </c>
      <c r="T6" s="154"/>
      <c r="U6" s="155"/>
      <c r="V6" s="63" t="s">
        <v>54</v>
      </c>
      <c r="W6" s="63"/>
      <c r="X6" s="156"/>
      <c r="Y6" s="157"/>
    </row>
    <row r="7" spans="1:33" s="1" customFormat="1" ht="12.75" thickBot="1" x14ac:dyDescent="0.2"/>
    <row r="8" spans="1:33" s="1" customFormat="1" ht="17.25" customHeight="1" thickBot="1" x14ac:dyDescent="0.2">
      <c r="B8" s="135" t="s">
        <v>10</v>
      </c>
      <c r="C8" s="136"/>
      <c r="D8" s="136"/>
      <c r="E8" s="137"/>
      <c r="F8" s="137"/>
      <c r="G8" s="136" t="s">
        <v>33</v>
      </c>
      <c r="H8" s="137"/>
      <c r="I8" s="137"/>
      <c r="J8" s="137"/>
      <c r="K8" s="137"/>
      <c r="L8" s="137"/>
      <c r="M8" s="137"/>
      <c r="N8" s="137"/>
      <c r="O8" s="137"/>
      <c r="P8" s="137"/>
      <c r="Q8" s="137"/>
      <c r="R8" s="137"/>
      <c r="S8" s="137"/>
      <c r="T8" s="138"/>
      <c r="U8" s="136" t="s">
        <v>32</v>
      </c>
      <c r="V8" s="137"/>
      <c r="W8" s="137"/>
      <c r="X8" s="137"/>
      <c r="Y8" s="139"/>
    </row>
    <row r="9" spans="1:33" s="1" customFormat="1" ht="17.25" customHeight="1" x14ac:dyDescent="0.15">
      <c r="B9" s="103" t="s">
        <v>21</v>
      </c>
      <c r="C9" s="106" t="s">
        <v>66</v>
      </c>
      <c r="D9" s="107"/>
      <c r="E9" s="107"/>
      <c r="F9" s="108"/>
      <c r="G9" s="107" t="s">
        <v>11</v>
      </c>
      <c r="H9" s="107"/>
      <c r="I9" s="133"/>
      <c r="J9" s="107"/>
      <c r="K9" s="107"/>
      <c r="L9" s="134" t="s">
        <v>4</v>
      </c>
      <c r="M9" s="134"/>
      <c r="N9" s="134"/>
      <c r="O9" s="134"/>
      <c r="P9" s="132"/>
      <c r="Q9" s="132"/>
      <c r="R9" s="132"/>
      <c r="S9" s="130" t="s">
        <v>13</v>
      </c>
      <c r="T9" s="130"/>
      <c r="U9" s="131">
        <f>ROUNDUP(J9*P9,)</f>
        <v>0</v>
      </c>
      <c r="V9" s="132"/>
      <c r="W9" s="132"/>
      <c r="X9" s="132"/>
      <c r="Y9" s="4" t="s">
        <v>3</v>
      </c>
    </row>
    <row r="10" spans="1:33" s="1" customFormat="1" ht="17.25" customHeight="1" x14ac:dyDescent="0.15">
      <c r="B10" s="104"/>
      <c r="C10" s="109"/>
      <c r="D10" s="110"/>
      <c r="E10" s="110"/>
      <c r="F10" s="111"/>
      <c r="G10" s="98" t="s">
        <v>12</v>
      </c>
      <c r="H10" s="98"/>
      <c r="I10" s="123"/>
      <c r="J10" s="78"/>
      <c r="K10" s="78"/>
      <c r="L10" s="78" t="s">
        <v>16</v>
      </c>
      <c r="M10" s="78"/>
      <c r="N10" s="78"/>
      <c r="O10" s="78"/>
      <c r="P10" s="96"/>
      <c r="Q10" s="96"/>
      <c r="R10" s="96"/>
      <c r="S10" s="78" t="s">
        <v>13</v>
      </c>
      <c r="T10" s="78"/>
      <c r="U10" s="77">
        <f>ROUNDUP(J10*P10,)</f>
        <v>0</v>
      </c>
      <c r="V10" s="96"/>
      <c r="W10" s="96"/>
      <c r="X10" s="96"/>
      <c r="Y10" s="5" t="s">
        <v>3</v>
      </c>
    </row>
    <row r="11" spans="1:33" s="1" customFormat="1" ht="17.25" customHeight="1" x14ac:dyDescent="0.15">
      <c r="B11" s="104"/>
      <c r="C11" s="97" t="s">
        <v>67</v>
      </c>
      <c r="D11" s="98"/>
      <c r="E11" s="98"/>
      <c r="F11" s="99"/>
      <c r="G11" s="98" t="s">
        <v>14</v>
      </c>
      <c r="H11" s="98"/>
      <c r="I11" s="98"/>
      <c r="J11" s="78"/>
      <c r="K11" s="78"/>
      <c r="L11" s="78"/>
      <c r="M11" s="78"/>
      <c r="N11" s="78"/>
      <c r="O11" s="78"/>
      <c r="P11" s="78"/>
      <c r="Q11" s="78"/>
      <c r="R11" s="78"/>
      <c r="S11" s="78"/>
      <c r="T11" s="78"/>
      <c r="U11" s="77"/>
      <c r="V11" s="96"/>
      <c r="W11" s="96"/>
      <c r="X11" s="96"/>
      <c r="Y11" s="5" t="s">
        <v>3</v>
      </c>
    </row>
    <row r="12" spans="1:33" s="1" customFormat="1" ht="34.5" customHeight="1" x14ac:dyDescent="0.15">
      <c r="B12" s="104"/>
      <c r="C12" s="114" t="s">
        <v>15</v>
      </c>
      <c r="D12" s="110"/>
      <c r="E12" s="110"/>
      <c r="F12" s="111"/>
      <c r="G12" s="78"/>
      <c r="H12" s="123"/>
      <c r="I12" s="123"/>
      <c r="J12" s="78"/>
      <c r="K12" s="78"/>
      <c r="L12" s="101" t="s">
        <v>4</v>
      </c>
      <c r="M12" s="101"/>
      <c r="N12" s="101"/>
      <c r="O12" s="101"/>
      <c r="P12" s="96"/>
      <c r="Q12" s="96"/>
      <c r="R12" s="96"/>
      <c r="S12" s="78" t="s">
        <v>13</v>
      </c>
      <c r="T12" s="78"/>
      <c r="U12" s="77">
        <f>ROUNDUP(J12*P12,)</f>
        <v>0</v>
      </c>
      <c r="V12" s="96"/>
      <c r="W12" s="96"/>
      <c r="X12" s="96"/>
      <c r="Y12" s="5" t="s">
        <v>3</v>
      </c>
      <c r="AG12" s="2"/>
    </row>
    <row r="13" spans="1:33" s="1" customFormat="1" ht="17.25" customHeight="1" x14ac:dyDescent="0.15">
      <c r="B13" s="104"/>
      <c r="C13" s="114" t="s">
        <v>43</v>
      </c>
      <c r="D13" s="98"/>
      <c r="E13" s="98"/>
      <c r="F13" s="99"/>
      <c r="G13" s="115" t="s">
        <v>17</v>
      </c>
      <c r="H13" s="116"/>
      <c r="I13" s="116"/>
      <c r="J13" s="116"/>
      <c r="K13" s="116"/>
      <c r="L13" s="116"/>
      <c r="M13" s="116"/>
      <c r="N13" s="116"/>
      <c r="O13" s="116"/>
      <c r="P13" s="116"/>
      <c r="Q13" s="116"/>
      <c r="R13" s="116"/>
      <c r="S13" s="116"/>
      <c r="T13" s="116"/>
      <c r="U13" s="117"/>
      <c r="V13" s="118"/>
      <c r="W13" s="118"/>
      <c r="X13" s="118"/>
      <c r="Y13" s="6"/>
    </row>
    <row r="14" spans="1:33" s="1" customFormat="1" ht="17.25" customHeight="1" x14ac:dyDescent="0.15">
      <c r="B14" s="104"/>
      <c r="C14" s="97"/>
      <c r="D14" s="98"/>
      <c r="E14" s="98"/>
      <c r="F14" s="99"/>
      <c r="G14" s="119">
        <f>G6</f>
        <v>10</v>
      </c>
      <c r="H14" s="120"/>
      <c r="I14" s="121" t="s">
        <v>37</v>
      </c>
      <c r="J14" s="121"/>
      <c r="K14" s="121"/>
      <c r="L14" s="64">
        <f>S6</f>
        <v>3</v>
      </c>
      <c r="M14" s="65"/>
      <c r="N14" s="66" t="s">
        <v>38</v>
      </c>
      <c r="O14" s="67"/>
      <c r="P14" s="69">
        <v>20000</v>
      </c>
      <c r="Q14" s="70"/>
      <c r="R14" s="70"/>
      <c r="S14" s="66" t="s">
        <v>2</v>
      </c>
      <c r="T14" s="68"/>
      <c r="U14" s="122">
        <f>L14*P14*G14</f>
        <v>600000</v>
      </c>
      <c r="V14" s="113"/>
      <c r="W14" s="113"/>
      <c r="X14" s="113"/>
      <c r="Y14" s="7" t="s">
        <v>3</v>
      </c>
    </row>
    <row r="15" spans="1:33" s="1" customFormat="1" ht="17.25" customHeight="1" x14ac:dyDescent="0.15">
      <c r="B15" s="104"/>
      <c r="C15" s="97"/>
      <c r="D15" s="98"/>
      <c r="E15" s="98"/>
      <c r="F15" s="99"/>
      <c r="G15" s="95" t="s">
        <v>20</v>
      </c>
      <c r="H15" s="95"/>
      <c r="I15" s="95"/>
      <c r="J15" s="95"/>
      <c r="K15" s="95"/>
      <c r="L15" s="95"/>
      <c r="M15" s="95"/>
      <c r="N15" s="95"/>
      <c r="O15" s="95"/>
      <c r="P15" s="95"/>
      <c r="Q15" s="95"/>
      <c r="R15" s="95"/>
      <c r="S15" s="95"/>
      <c r="T15" s="95"/>
      <c r="U15" s="94"/>
      <c r="V15" s="112"/>
      <c r="W15" s="112"/>
      <c r="X15" s="112"/>
      <c r="Y15" s="8" t="s">
        <v>3</v>
      </c>
    </row>
    <row r="16" spans="1:33" s="1" customFormat="1" ht="17.25" customHeight="1" x14ac:dyDescent="0.15">
      <c r="B16" s="105"/>
      <c r="C16" s="97" t="s">
        <v>34</v>
      </c>
      <c r="D16" s="98"/>
      <c r="E16" s="98"/>
      <c r="F16" s="99"/>
      <c r="G16" s="100"/>
      <c r="H16" s="100"/>
      <c r="I16" s="101" t="s">
        <v>18</v>
      </c>
      <c r="J16" s="101"/>
      <c r="K16" s="101"/>
      <c r="L16" s="102"/>
      <c r="M16" s="100"/>
      <c r="N16" s="78"/>
      <c r="O16" s="96" t="s">
        <v>19</v>
      </c>
      <c r="P16" s="78"/>
      <c r="Q16" s="12"/>
      <c r="R16" s="113" t="s">
        <v>5</v>
      </c>
      <c r="S16" s="66"/>
      <c r="T16" s="66"/>
      <c r="U16" s="77">
        <f>ROUNDUP(G16*L16*Q16,)</f>
        <v>0</v>
      </c>
      <c r="V16" s="96"/>
      <c r="W16" s="96"/>
      <c r="X16" s="96"/>
      <c r="Y16" s="5" t="s">
        <v>3</v>
      </c>
    </row>
    <row r="17" spans="2:25" s="1" customFormat="1" ht="17.25" customHeight="1" x14ac:dyDescent="0.15">
      <c r="B17" s="105"/>
      <c r="C17" s="97" t="s">
        <v>22</v>
      </c>
      <c r="D17" s="98"/>
      <c r="E17" s="98"/>
      <c r="F17" s="99"/>
      <c r="G17" s="78"/>
      <c r="H17" s="78"/>
      <c r="I17" s="78"/>
      <c r="J17" s="78"/>
      <c r="K17" s="78"/>
      <c r="L17" s="78"/>
      <c r="M17" s="78"/>
      <c r="N17" s="78"/>
      <c r="O17" s="78"/>
      <c r="P17" s="78"/>
      <c r="Q17" s="78"/>
      <c r="R17" s="78"/>
      <c r="S17" s="78"/>
      <c r="T17" s="78"/>
      <c r="U17" s="77">
        <v>30000</v>
      </c>
      <c r="V17" s="96"/>
      <c r="W17" s="96"/>
      <c r="X17" s="96"/>
      <c r="Y17" s="5" t="s">
        <v>3</v>
      </c>
    </row>
    <row r="18" spans="2:25" s="1" customFormat="1" ht="17.25" customHeight="1" x14ac:dyDescent="0.15">
      <c r="B18" s="105"/>
      <c r="C18" s="97" t="s">
        <v>39</v>
      </c>
      <c r="D18" s="98"/>
      <c r="E18" s="98"/>
      <c r="F18" s="99"/>
      <c r="G18" s="100"/>
      <c r="H18" s="100"/>
      <c r="I18" s="101" t="s">
        <v>24</v>
      </c>
      <c r="J18" s="101"/>
      <c r="K18" s="101"/>
      <c r="L18" s="102"/>
      <c r="M18" s="100"/>
      <c r="N18" s="78"/>
      <c r="O18" s="96" t="s">
        <v>19</v>
      </c>
      <c r="P18" s="78"/>
      <c r="Q18" s="12"/>
      <c r="R18" s="96" t="s">
        <v>5</v>
      </c>
      <c r="S18" s="78"/>
      <c r="T18" s="78"/>
      <c r="U18" s="77">
        <f>ROUNDUP(G18*L18*Q18,)</f>
        <v>0</v>
      </c>
      <c r="V18" s="96"/>
      <c r="W18" s="96"/>
      <c r="X18" s="96"/>
      <c r="Y18" s="5" t="s">
        <v>3</v>
      </c>
    </row>
    <row r="19" spans="2:25" s="1" customFormat="1" ht="17.25" customHeight="1" x14ac:dyDescent="0.15">
      <c r="B19" s="105"/>
      <c r="C19" s="97" t="s">
        <v>35</v>
      </c>
      <c r="D19" s="98"/>
      <c r="E19" s="98"/>
      <c r="F19" s="99"/>
      <c r="G19" s="100"/>
      <c r="H19" s="100"/>
      <c r="I19" s="101" t="s">
        <v>25</v>
      </c>
      <c r="J19" s="101"/>
      <c r="K19" s="101"/>
      <c r="L19" s="102"/>
      <c r="M19" s="100"/>
      <c r="N19" s="78"/>
      <c r="O19" s="96" t="s">
        <v>19</v>
      </c>
      <c r="P19" s="78"/>
      <c r="Q19" s="12"/>
      <c r="R19" s="96" t="s">
        <v>5</v>
      </c>
      <c r="S19" s="78"/>
      <c r="T19" s="78"/>
      <c r="U19" s="77">
        <f>ROUNDUP(G19*L19*Q19,)</f>
        <v>0</v>
      </c>
      <c r="V19" s="96"/>
      <c r="W19" s="96"/>
      <c r="X19" s="96"/>
      <c r="Y19" s="5" t="s">
        <v>3</v>
      </c>
    </row>
    <row r="20" spans="2:25" s="1" customFormat="1" ht="17.25" customHeight="1" x14ac:dyDescent="0.15">
      <c r="B20" s="80" t="s">
        <v>26</v>
      </c>
      <c r="C20" s="81"/>
      <c r="D20" s="81"/>
      <c r="E20" s="81"/>
      <c r="F20" s="82"/>
      <c r="G20" s="83"/>
      <c r="H20" s="84"/>
      <c r="I20" s="84"/>
      <c r="J20" s="84"/>
      <c r="K20" s="84"/>
      <c r="L20" s="84"/>
      <c r="M20" s="84"/>
      <c r="N20" s="84"/>
      <c r="O20" s="84"/>
      <c r="P20" s="84"/>
      <c r="Q20" s="84"/>
      <c r="R20" s="84"/>
      <c r="S20" s="84"/>
      <c r="T20" s="85"/>
      <c r="U20" s="86">
        <f>SUM(U9:X19)</f>
        <v>630000</v>
      </c>
      <c r="V20" s="87"/>
      <c r="W20" s="87"/>
      <c r="X20" s="87"/>
      <c r="Y20" s="9" t="s">
        <v>3</v>
      </c>
    </row>
    <row r="21" spans="2:25" s="1" customFormat="1" ht="17.25" customHeight="1" x14ac:dyDescent="0.15">
      <c r="B21" s="88" t="s">
        <v>27</v>
      </c>
      <c r="C21" s="89"/>
      <c r="D21" s="89"/>
      <c r="E21" s="89"/>
      <c r="F21" s="90"/>
      <c r="G21" s="91" t="s">
        <v>30</v>
      </c>
      <c r="H21" s="92"/>
      <c r="I21" s="92"/>
      <c r="J21" s="92"/>
      <c r="K21" s="92"/>
      <c r="L21" s="92"/>
      <c r="M21" s="92"/>
      <c r="N21" s="92"/>
      <c r="O21" s="92"/>
      <c r="P21" s="92"/>
      <c r="Q21" s="92"/>
      <c r="R21" s="92"/>
      <c r="S21" s="92"/>
      <c r="T21" s="93"/>
      <c r="U21" s="94">
        <f>ROUNDUP(U20*0.3,)</f>
        <v>189000</v>
      </c>
      <c r="V21" s="95"/>
      <c r="W21" s="95"/>
      <c r="X21" s="95"/>
      <c r="Y21" s="8" t="s">
        <v>3</v>
      </c>
    </row>
    <row r="22" spans="2:25" s="1" customFormat="1" ht="17.25" customHeight="1" x14ac:dyDescent="0.15">
      <c r="B22" s="71" t="s">
        <v>28</v>
      </c>
      <c r="C22" s="72"/>
      <c r="D22" s="72"/>
      <c r="E22" s="72"/>
      <c r="F22" s="73"/>
      <c r="G22" s="74" t="s">
        <v>6</v>
      </c>
      <c r="H22" s="75"/>
      <c r="I22" s="75"/>
      <c r="J22" s="75"/>
      <c r="K22" s="75"/>
      <c r="L22" s="75"/>
      <c r="M22" s="75"/>
      <c r="N22" s="75"/>
      <c r="O22" s="75"/>
      <c r="P22" s="75"/>
      <c r="Q22" s="75"/>
      <c r="R22" s="75"/>
      <c r="S22" s="75"/>
      <c r="T22" s="76"/>
      <c r="U22" s="77">
        <f>U20+U21</f>
        <v>819000</v>
      </c>
      <c r="V22" s="78"/>
      <c r="W22" s="78"/>
      <c r="X22" s="78"/>
      <c r="Y22" s="5" t="s">
        <v>3</v>
      </c>
    </row>
    <row r="23" spans="2:25" s="1" customFormat="1" ht="17.25" customHeight="1" x14ac:dyDescent="0.15">
      <c r="B23" s="71" t="s">
        <v>29</v>
      </c>
      <c r="C23" s="72"/>
      <c r="D23" s="72"/>
      <c r="E23" s="72"/>
      <c r="F23" s="79"/>
      <c r="G23" s="74" t="s">
        <v>130</v>
      </c>
      <c r="H23" s="75"/>
      <c r="I23" s="75"/>
      <c r="J23" s="75"/>
      <c r="K23" s="75"/>
      <c r="L23" s="75"/>
      <c r="M23" s="75"/>
      <c r="N23" s="75"/>
      <c r="O23" s="75"/>
      <c r="P23" s="75"/>
      <c r="Q23" s="75"/>
      <c r="R23" s="75"/>
      <c r="S23" s="75"/>
      <c r="T23" s="76"/>
      <c r="U23" s="77">
        <f>ROUNDDOWN(U22*0.1,)</f>
        <v>81900</v>
      </c>
      <c r="V23" s="78"/>
      <c r="W23" s="78"/>
      <c r="X23" s="78"/>
      <c r="Y23" s="5" t="s">
        <v>3</v>
      </c>
    </row>
    <row r="24" spans="2:25" s="1" customFormat="1" ht="17.25" customHeight="1" thickBot="1" x14ac:dyDescent="0.2">
      <c r="B24" s="56" t="s">
        <v>31</v>
      </c>
      <c r="C24" s="57"/>
      <c r="D24" s="57"/>
      <c r="E24" s="57"/>
      <c r="F24" s="58"/>
      <c r="G24" s="59" t="s">
        <v>7</v>
      </c>
      <c r="H24" s="60"/>
      <c r="I24" s="60"/>
      <c r="J24" s="60"/>
      <c r="K24" s="60"/>
      <c r="L24" s="60"/>
      <c r="M24" s="60"/>
      <c r="N24" s="60"/>
      <c r="O24" s="60"/>
      <c r="P24" s="60"/>
      <c r="Q24" s="60"/>
      <c r="R24" s="60"/>
      <c r="S24" s="60"/>
      <c r="T24" s="61"/>
      <c r="U24" s="62">
        <f>U22+U23</f>
        <v>900900</v>
      </c>
      <c r="V24" s="63"/>
      <c r="W24" s="63"/>
      <c r="X24" s="63"/>
      <c r="Y24" s="10" t="s">
        <v>3</v>
      </c>
    </row>
    <row r="25" spans="2:25" s="1" customFormat="1" ht="12" x14ac:dyDescent="0.15"/>
    <row r="26" spans="2:25" s="1" customFormat="1" ht="12" x14ac:dyDescent="0.15"/>
    <row r="27" spans="2:25" s="1" customFormat="1" ht="12" x14ac:dyDescent="0.15"/>
    <row r="28" spans="2:25" s="1" customFormat="1" ht="12" x14ac:dyDescent="0.15"/>
    <row r="29" spans="2:25" s="1" customFormat="1" ht="12" x14ac:dyDescent="0.15"/>
    <row r="30" spans="2:25" s="1" customFormat="1" ht="12" x14ac:dyDescent="0.15"/>
    <row r="31" spans="2:25" s="1" customFormat="1" ht="12" x14ac:dyDescent="0.15"/>
  </sheetData>
  <protectedRanges>
    <protectedRange password="D739" sqref="P12:R12 L14:N14 Q18:Q19 Q16 L18:N19 Q14 L16:N16" name="範囲1"/>
  </protectedRanges>
  <mergeCells count="95">
    <mergeCell ref="B8:F8"/>
    <mergeCell ref="G8:T8"/>
    <mergeCell ref="U8:Y8"/>
    <mergeCell ref="A1:Z1"/>
    <mergeCell ref="B3:E3"/>
    <mergeCell ref="F3:H3"/>
    <mergeCell ref="I3:M3"/>
    <mergeCell ref="N3:Y3"/>
    <mergeCell ref="B4:E4"/>
    <mergeCell ref="F4:Y4"/>
    <mergeCell ref="B5:E5"/>
    <mergeCell ref="F5:Y5"/>
    <mergeCell ref="S6:U6"/>
    <mergeCell ref="V6:Y6"/>
    <mergeCell ref="B6:F6"/>
    <mergeCell ref="G6:H6"/>
    <mergeCell ref="I6:M6"/>
    <mergeCell ref="N6:R6"/>
    <mergeCell ref="S9:T9"/>
    <mergeCell ref="U9:X9"/>
    <mergeCell ref="G10:I10"/>
    <mergeCell ref="J10:K10"/>
    <mergeCell ref="L10:O10"/>
    <mergeCell ref="P10:R10"/>
    <mergeCell ref="S10:T10"/>
    <mergeCell ref="U10:X10"/>
    <mergeCell ref="G9:I9"/>
    <mergeCell ref="J9:K9"/>
    <mergeCell ref="L9:O9"/>
    <mergeCell ref="P9:R9"/>
    <mergeCell ref="U14:X14"/>
    <mergeCell ref="U11:X11"/>
    <mergeCell ref="C12:F12"/>
    <mergeCell ref="G12:I12"/>
    <mergeCell ref="J12:K12"/>
    <mergeCell ref="L12:O12"/>
    <mergeCell ref="P12:R12"/>
    <mergeCell ref="S12:T12"/>
    <mergeCell ref="U12:X12"/>
    <mergeCell ref="C11:F11"/>
    <mergeCell ref="G11:I11"/>
    <mergeCell ref="J11:T11"/>
    <mergeCell ref="R18:T18"/>
    <mergeCell ref="G15:H15"/>
    <mergeCell ref="I15:T15"/>
    <mergeCell ref="U15:X15"/>
    <mergeCell ref="C16:F16"/>
    <mergeCell ref="G16:H16"/>
    <mergeCell ref="I16:K16"/>
    <mergeCell ref="L16:N16"/>
    <mergeCell ref="O16:P16"/>
    <mergeCell ref="R16:T16"/>
    <mergeCell ref="U16:X16"/>
    <mergeCell ref="C13:F15"/>
    <mergeCell ref="G13:T13"/>
    <mergeCell ref="U13:X13"/>
    <mergeCell ref="G14:H14"/>
    <mergeCell ref="I14:K14"/>
    <mergeCell ref="C18:F18"/>
    <mergeCell ref="G18:H18"/>
    <mergeCell ref="I18:K18"/>
    <mergeCell ref="L18:N18"/>
    <mergeCell ref="O18:P18"/>
    <mergeCell ref="B21:F21"/>
    <mergeCell ref="G21:T21"/>
    <mergeCell ref="U21:X21"/>
    <mergeCell ref="U18:X18"/>
    <mergeCell ref="C19:F19"/>
    <mergeCell ref="G19:H19"/>
    <mergeCell ref="I19:K19"/>
    <mergeCell ref="L19:N19"/>
    <mergeCell ref="O19:P19"/>
    <mergeCell ref="R19:T19"/>
    <mergeCell ref="U19:X19"/>
    <mergeCell ref="B9:B19"/>
    <mergeCell ref="C9:F10"/>
    <mergeCell ref="C17:F17"/>
    <mergeCell ref="G17:T17"/>
    <mergeCell ref="U17:X17"/>
    <mergeCell ref="B24:F24"/>
    <mergeCell ref="G24:T24"/>
    <mergeCell ref="U24:X24"/>
    <mergeCell ref="L14:M14"/>
    <mergeCell ref="N14:O14"/>
    <mergeCell ref="S14:T14"/>
    <mergeCell ref="P14:R14"/>
    <mergeCell ref="B22:F22"/>
    <mergeCell ref="G22:T22"/>
    <mergeCell ref="U22:X22"/>
    <mergeCell ref="B23:F23"/>
    <mergeCell ref="G23:T23"/>
    <mergeCell ref="U23:X23"/>
    <mergeCell ref="B20:F20"/>
    <mergeCell ref="G20:T20"/>
    <mergeCell ref="U20:X20"/>
  </mergeCells>
  <phoneticPr fontId="2"/>
  <printOptions horizontalCentered="1"/>
  <pageMargins left="0.23622047244094491" right="0.23622047244094491" top="0.74803149606299213" bottom="0.74803149606299213" header="0.31496062992125984" footer="0.31496062992125984"/>
  <pageSetup paperSize="9" orientation="portrait" horizontalDpi="4294967293"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8"/>
    <pageSetUpPr fitToPage="1"/>
  </sheetPr>
  <dimension ref="A1:AG31"/>
  <sheetViews>
    <sheetView topLeftCell="A5" zoomScale="120" zoomScaleNormal="120" workbookViewId="0">
      <selection activeCell="G24" sqref="G24:T24"/>
    </sheetView>
  </sheetViews>
  <sheetFormatPr defaultRowHeight="13.5" x14ac:dyDescent="0.15"/>
  <cols>
    <col min="1" max="1" width="0.875" style="3" customWidth="1"/>
    <col min="2" max="6" width="4.625" style="3" customWidth="1"/>
    <col min="7" max="9" width="3.375" style="3" customWidth="1"/>
    <col min="10" max="11" width="2.125" style="3" customWidth="1"/>
    <col min="12" max="25" width="3.375" style="3" customWidth="1"/>
    <col min="26" max="26" width="0.875" style="3" customWidth="1"/>
    <col min="27" max="32" width="3.375" style="3" customWidth="1"/>
    <col min="33" max="35" width="3.625" style="3" customWidth="1"/>
    <col min="36" max="16384" width="9" style="3"/>
  </cols>
  <sheetData>
    <row r="1" spans="1:33" ht="24" x14ac:dyDescent="0.15">
      <c r="A1" s="160" t="s">
        <v>56</v>
      </c>
      <c r="B1" s="160"/>
      <c r="C1" s="160"/>
      <c r="D1" s="160"/>
      <c r="E1" s="160"/>
      <c r="F1" s="160"/>
      <c r="G1" s="160"/>
      <c r="H1" s="160"/>
      <c r="I1" s="160"/>
      <c r="J1" s="160"/>
      <c r="K1" s="160"/>
      <c r="L1" s="160"/>
      <c r="M1" s="160"/>
      <c r="N1" s="160"/>
      <c r="O1" s="160"/>
      <c r="P1" s="160"/>
      <c r="Q1" s="160"/>
      <c r="R1" s="160"/>
      <c r="S1" s="160"/>
      <c r="T1" s="160"/>
      <c r="U1" s="160"/>
      <c r="V1" s="160"/>
      <c r="W1" s="160"/>
      <c r="X1" s="160"/>
      <c r="Y1" s="161"/>
      <c r="Z1" s="161"/>
    </row>
    <row r="2" spans="1:33" ht="14.25" thickBot="1" x14ac:dyDescent="0.2"/>
    <row r="3" spans="1:33" s="14" customFormat="1" ht="30" customHeight="1" x14ac:dyDescent="0.15">
      <c r="B3" s="142" t="s">
        <v>0</v>
      </c>
      <c r="C3" s="143"/>
      <c r="D3" s="143"/>
      <c r="E3" s="143"/>
      <c r="F3" s="144"/>
      <c r="G3" s="144"/>
      <c r="H3" s="144"/>
      <c r="I3" s="145" t="s">
        <v>1</v>
      </c>
      <c r="J3" s="107"/>
      <c r="K3" s="107"/>
      <c r="L3" s="107"/>
      <c r="M3" s="108"/>
      <c r="N3" s="146" t="str">
        <f>基本情報入力シート!B5</f>
        <v>●●製薬</v>
      </c>
      <c r="O3" s="146"/>
      <c r="P3" s="146"/>
      <c r="Q3" s="146"/>
      <c r="R3" s="146"/>
      <c r="S3" s="146"/>
      <c r="T3" s="146"/>
      <c r="U3" s="146"/>
      <c r="V3" s="146"/>
      <c r="W3" s="146"/>
      <c r="X3" s="146"/>
      <c r="Y3" s="147"/>
    </row>
    <row r="4" spans="1:33" s="14" customFormat="1" ht="30" customHeight="1" x14ac:dyDescent="0.15">
      <c r="B4" s="148" t="s">
        <v>36</v>
      </c>
      <c r="C4" s="149"/>
      <c r="D4" s="149"/>
      <c r="E4" s="149"/>
      <c r="F4" s="150" t="str">
        <f>基本情報入力シート!B7</f>
        <v>○○○○の調査</v>
      </c>
      <c r="G4" s="150"/>
      <c r="H4" s="150"/>
      <c r="I4" s="150"/>
      <c r="J4" s="150"/>
      <c r="K4" s="150"/>
      <c r="L4" s="150"/>
      <c r="M4" s="150"/>
      <c r="N4" s="150"/>
      <c r="O4" s="150"/>
      <c r="P4" s="150"/>
      <c r="Q4" s="150"/>
      <c r="R4" s="150"/>
      <c r="S4" s="150"/>
      <c r="T4" s="150"/>
      <c r="U4" s="150"/>
      <c r="V4" s="150"/>
      <c r="W4" s="150"/>
      <c r="X4" s="150"/>
      <c r="Y4" s="151"/>
    </row>
    <row r="5" spans="1:33" s="14" customFormat="1" ht="30" customHeight="1" x14ac:dyDescent="0.15">
      <c r="B5" s="148" t="s">
        <v>49</v>
      </c>
      <c r="C5" s="149"/>
      <c r="D5" s="149"/>
      <c r="E5" s="149"/>
      <c r="F5" s="152">
        <f>基本情報入力シート!B12</f>
        <v>0</v>
      </c>
      <c r="G5" s="78"/>
      <c r="H5" s="78"/>
      <c r="I5" s="78"/>
      <c r="J5" s="78"/>
      <c r="K5" s="78"/>
      <c r="L5" s="78"/>
      <c r="M5" s="78"/>
      <c r="N5" s="123"/>
      <c r="O5" s="123"/>
      <c r="P5" s="123"/>
      <c r="Q5" s="123"/>
      <c r="R5" s="123"/>
      <c r="S5" s="123"/>
      <c r="T5" s="123"/>
      <c r="U5" s="123"/>
      <c r="V5" s="123"/>
      <c r="W5" s="123"/>
      <c r="X5" s="123"/>
      <c r="Y5" s="153"/>
    </row>
    <row r="6" spans="1:33" s="14" customFormat="1" ht="30" customHeight="1" thickBot="1" x14ac:dyDescent="0.2">
      <c r="B6" s="158" t="s">
        <v>8</v>
      </c>
      <c r="C6" s="125"/>
      <c r="D6" s="125"/>
      <c r="E6" s="125"/>
      <c r="F6" s="125"/>
      <c r="G6" s="159">
        <f>基本情報入力シート!B8</f>
        <v>10</v>
      </c>
      <c r="H6" s="154"/>
      <c r="I6" s="124" t="s">
        <v>9</v>
      </c>
      <c r="J6" s="125"/>
      <c r="K6" s="125"/>
      <c r="L6" s="125"/>
      <c r="M6" s="126"/>
      <c r="N6" s="127" t="s">
        <v>53</v>
      </c>
      <c r="O6" s="128"/>
      <c r="P6" s="128"/>
      <c r="Q6" s="128"/>
      <c r="R6" s="129"/>
      <c r="S6" s="154">
        <f>基本情報入力シート!B9</f>
        <v>3</v>
      </c>
      <c r="T6" s="154"/>
      <c r="U6" s="155"/>
      <c r="V6" s="63" t="s">
        <v>54</v>
      </c>
      <c r="W6" s="63"/>
      <c r="X6" s="156"/>
      <c r="Y6" s="157"/>
    </row>
    <row r="7" spans="1:33" s="1" customFormat="1" ht="12.75" thickBot="1" x14ac:dyDescent="0.2"/>
    <row r="8" spans="1:33" s="14" customFormat="1" ht="17.25" customHeight="1" thickBot="1" x14ac:dyDescent="0.2">
      <c r="B8" s="135" t="s">
        <v>10</v>
      </c>
      <c r="C8" s="136"/>
      <c r="D8" s="136"/>
      <c r="E8" s="137"/>
      <c r="F8" s="137"/>
      <c r="G8" s="136" t="s">
        <v>33</v>
      </c>
      <c r="H8" s="137"/>
      <c r="I8" s="137"/>
      <c r="J8" s="137"/>
      <c r="K8" s="137"/>
      <c r="L8" s="137"/>
      <c r="M8" s="137"/>
      <c r="N8" s="137"/>
      <c r="O8" s="137"/>
      <c r="P8" s="137"/>
      <c r="Q8" s="137"/>
      <c r="R8" s="137"/>
      <c r="S8" s="137"/>
      <c r="T8" s="138"/>
      <c r="U8" s="136" t="s">
        <v>32</v>
      </c>
      <c r="V8" s="137"/>
      <c r="W8" s="137"/>
      <c r="X8" s="137"/>
      <c r="Y8" s="139"/>
    </row>
    <row r="9" spans="1:33" s="14" customFormat="1" ht="17.25" customHeight="1" x14ac:dyDescent="0.15">
      <c r="B9" s="103" t="s">
        <v>21</v>
      </c>
      <c r="C9" s="106" t="s">
        <v>66</v>
      </c>
      <c r="D9" s="107"/>
      <c r="E9" s="107"/>
      <c r="F9" s="108"/>
      <c r="G9" s="107" t="s">
        <v>11</v>
      </c>
      <c r="H9" s="107"/>
      <c r="I9" s="133"/>
      <c r="J9" s="107"/>
      <c r="K9" s="107"/>
      <c r="L9" s="134" t="s">
        <v>4</v>
      </c>
      <c r="M9" s="134"/>
      <c r="N9" s="134"/>
      <c r="O9" s="134"/>
      <c r="P9" s="132"/>
      <c r="Q9" s="132"/>
      <c r="R9" s="132"/>
      <c r="S9" s="130" t="s">
        <v>13</v>
      </c>
      <c r="T9" s="130"/>
      <c r="U9" s="131">
        <f>ROUNDUP(J9*P9,)</f>
        <v>0</v>
      </c>
      <c r="V9" s="132"/>
      <c r="W9" s="132"/>
      <c r="X9" s="132"/>
      <c r="Y9" s="4" t="s">
        <v>3</v>
      </c>
    </row>
    <row r="10" spans="1:33" s="14" customFormat="1" ht="17.25" customHeight="1" x14ac:dyDescent="0.15">
      <c r="B10" s="104"/>
      <c r="C10" s="109"/>
      <c r="D10" s="110"/>
      <c r="E10" s="110"/>
      <c r="F10" s="111"/>
      <c r="G10" s="98" t="s">
        <v>12</v>
      </c>
      <c r="H10" s="98"/>
      <c r="I10" s="123"/>
      <c r="J10" s="78"/>
      <c r="K10" s="78"/>
      <c r="L10" s="78" t="s">
        <v>16</v>
      </c>
      <c r="M10" s="78"/>
      <c r="N10" s="78"/>
      <c r="O10" s="78"/>
      <c r="P10" s="96"/>
      <c r="Q10" s="96"/>
      <c r="R10" s="96"/>
      <c r="S10" s="78" t="s">
        <v>13</v>
      </c>
      <c r="T10" s="78"/>
      <c r="U10" s="77">
        <f>ROUNDUP(J10*P10,)</f>
        <v>0</v>
      </c>
      <c r="V10" s="96"/>
      <c r="W10" s="96"/>
      <c r="X10" s="96"/>
      <c r="Y10" s="5" t="s">
        <v>3</v>
      </c>
    </row>
    <row r="11" spans="1:33" s="14" customFormat="1" ht="17.25" customHeight="1" x14ac:dyDescent="0.15">
      <c r="B11" s="104"/>
      <c r="C11" s="97" t="s">
        <v>67</v>
      </c>
      <c r="D11" s="98"/>
      <c r="E11" s="98"/>
      <c r="F11" s="99"/>
      <c r="G11" s="98" t="s">
        <v>14</v>
      </c>
      <c r="H11" s="98"/>
      <c r="I11" s="98"/>
      <c r="J11" s="78"/>
      <c r="K11" s="78"/>
      <c r="L11" s="78"/>
      <c r="M11" s="78"/>
      <c r="N11" s="78"/>
      <c r="O11" s="78"/>
      <c r="P11" s="78"/>
      <c r="Q11" s="78"/>
      <c r="R11" s="78"/>
      <c r="S11" s="78"/>
      <c r="T11" s="78"/>
      <c r="U11" s="77"/>
      <c r="V11" s="96"/>
      <c r="W11" s="96"/>
      <c r="X11" s="96"/>
      <c r="Y11" s="5" t="s">
        <v>3</v>
      </c>
    </row>
    <row r="12" spans="1:33" s="14" customFormat="1" ht="34.5" customHeight="1" x14ac:dyDescent="0.15">
      <c r="B12" s="104"/>
      <c r="C12" s="114" t="s">
        <v>15</v>
      </c>
      <c r="D12" s="110"/>
      <c r="E12" s="110"/>
      <c r="F12" s="111"/>
      <c r="G12" s="78"/>
      <c r="H12" s="123"/>
      <c r="I12" s="123"/>
      <c r="J12" s="78"/>
      <c r="K12" s="78"/>
      <c r="L12" s="101" t="s">
        <v>4</v>
      </c>
      <c r="M12" s="101"/>
      <c r="N12" s="101"/>
      <c r="O12" s="101"/>
      <c r="P12" s="96"/>
      <c r="Q12" s="96"/>
      <c r="R12" s="96"/>
      <c r="S12" s="78" t="s">
        <v>13</v>
      </c>
      <c r="T12" s="78"/>
      <c r="U12" s="77">
        <f>ROUNDUP(J12*P12,)</f>
        <v>0</v>
      </c>
      <c r="V12" s="96"/>
      <c r="W12" s="96"/>
      <c r="X12" s="96"/>
      <c r="Y12" s="5" t="s">
        <v>3</v>
      </c>
      <c r="AG12" s="13"/>
    </row>
    <row r="13" spans="1:33" s="14" customFormat="1" ht="17.25" customHeight="1" x14ac:dyDescent="0.15">
      <c r="B13" s="104"/>
      <c r="C13" s="114" t="s">
        <v>43</v>
      </c>
      <c r="D13" s="98"/>
      <c r="E13" s="98"/>
      <c r="F13" s="99"/>
      <c r="G13" s="115" t="s">
        <v>17</v>
      </c>
      <c r="H13" s="116"/>
      <c r="I13" s="116"/>
      <c r="J13" s="116"/>
      <c r="K13" s="116"/>
      <c r="L13" s="116"/>
      <c r="M13" s="116"/>
      <c r="N13" s="116"/>
      <c r="O13" s="116"/>
      <c r="P13" s="116"/>
      <c r="Q13" s="116"/>
      <c r="R13" s="116"/>
      <c r="S13" s="116"/>
      <c r="T13" s="116"/>
      <c r="U13" s="117"/>
      <c r="V13" s="118"/>
      <c r="W13" s="118"/>
      <c r="X13" s="118"/>
      <c r="Y13" s="6"/>
    </row>
    <row r="14" spans="1:33" s="14" customFormat="1" ht="17.25" customHeight="1" x14ac:dyDescent="0.15">
      <c r="B14" s="104"/>
      <c r="C14" s="97"/>
      <c r="D14" s="98"/>
      <c r="E14" s="98"/>
      <c r="F14" s="99"/>
      <c r="G14" s="119">
        <f>G6</f>
        <v>10</v>
      </c>
      <c r="H14" s="120"/>
      <c r="I14" s="121" t="s">
        <v>37</v>
      </c>
      <c r="J14" s="121"/>
      <c r="K14" s="121"/>
      <c r="L14" s="64">
        <f>S6</f>
        <v>3</v>
      </c>
      <c r="M14" s="65"/>
      <c r="N14" s="66" t="s">
        <v>38</v>
      </c>
      <c r="O14" s="67"/>
      <c r="P14" s="69">
        <v>30000</v>
      </c>
      <c r="Q14" s="70"/>
      <c r="R14" s="70"/>
      <c r="S14" s="66" t="s">
        <v>2</v>
      </c>
      <c r="T14" s="68"/>
      <c r="U14" s="122">
        <f>L14*P14*G14</f>
        <v>900000</v>
      </c>
      <c r="V14" s="113"/>
      <c r="W14" s="113"/>
      <c r="X14" s="113"/>
      <c r="Y14" s="7" t="s">
        <v>3</v>
      </c>
    </row>
    <row r="15" spans="1:33" s="14" customFormat="1" ht="17.25" customHeight="1" x14ac:dyDescent="0.15">
      <c r="B15" s="104"/>
      <c r="C15" s="97"/>
      <c r="D15" s="98"/>
      <c r="E15" s="98"/>
      <c r="F15" s="99"/>
      <c r="G15" s="95" t="s">
        <v>20</v>
      </c>
      <c r="H15" s="95"/>
      <c r="I15" s="95"/>
      <c r="J15" s="95"/>
      <c r="K15" s="95"/>
      <c r="L15" s="95"/>
      <c r="M15" s="95"/>
      <c r="N15" s="95"/>
      <c r="O15" s="95"/>
      <c r="P15" s="95"/>
      <c r="Q15" s="95"/>
      <c r="R15" s="95"/>
      <c r="S15" s="95"/>
      <c r="T15" s="95"/>
      <c r="U15" s="94"/>
      <c r="V15" s="112"/>
      <c r="W15" s="112"/>
      <c r="X15" s="112"/>
      <c r="Y15" s="8" t="s">
        <v>3</v>
      </c>
    </row>
    <row r="16" spans="1:33" s="14" customFormat="1" ht="17.25" customHeight="1" x14ac:dyDescent="0.15">
      <c r="B16" s="105"/>
      <c r="C16" s="97" t="s">
        <v>34</v>
      </c>
      <c r="D16" s="98"/>
      <c r="E16" s="98"/>
      <c r="F16" s="99"/>
      <c r="G16" s="100"/>
      <c r="H16" s="100"/>
      <c r="I16" s="101" t="s">
        <v>18</v>
      </c>
      <c r="J16" s="101"/>
      <c r="K16" s="101"/>
      <c r="L16" s="102"/>
      <c r="M16" s="100"/>
      <c r="N16" s="78"/>
      <c r="O16" s="96" t="s">
        <v>19</v>
      </c>
      <c r="P16" s="78"/>
      <c r="Q16" s="15"/>
      <c r="R16" s="113" t="s">
        <v>5</v>
      </c>
      <c r="S16" s="66"/>
      <c r="T16" s="66"/>
      <c r="U16" s="77">
        <f>ROUNDUP(G16*L16*Q16,)</f>
        <v>0</v>
      </c>
      <c r="V16" s="96"/>
      <c r="W16" s="96"/>
      <c r="X16" s="96"/>
      <c r="Y16" s="5" t="s">
        <v>3</v>
      </c>
    </row>
    <row r="17" spans="2:25" s="14" customFormat="1" ht="17.25" customHeight="1" x14ac:dyDescent="0.15">
      <c r="B17" s="105"/>
      <c r="C17" s="97" t="s">
        <v>22</v>
      </c>
      <c r="D17" s="98"/>
      <c r="E17" s="98"/>
      <c r="F17" s="99"/>
      <c r="G17" s="78"/>
      <c r="H17" s="78"/>
      <c r="I17" s="78"/>
      <c r="J17" s="78"/>
      <c r="K17" s="78"/>
      <c r="L17" s="78"/>
      <c r="M17" s="78"/>
      <c r="N17" s="78"/>
      <c r="O17" s="78"/>
      <c r="P17" s="78"/>
      <c r="Q17" s="78"/>
      <c r="R17" s="78"/>
      <c r="S17" s="78"/>
      <c r="T17" s="78"/>
      <c r="U17" s="77">
        <v>30000</v>
      </c>
      <c r="V17" s="96"/>
      <c r="W17" s="96"/>
      <c r="X17" s="96"/>
      <c r="Y17" s="5" t="s">
        <v>3</v>
      </c>
    </row>
    <row r="18" spans="2:25" s="14" customFormat="1" ht="17.25" customHeight="1" x14ac:dyDescent="0.15">
      <c r="B18" s="105"/>
      <c r="C18" s="97" t="s">
        <v>23</v>
      </c>
      <c r="D18" s="98"/>
      <c r="E18" s="98"/>
      <c r="F18" s="99"/>
      <c r="G18" s="100"/>
      <c r="H18" s="100"/>
      <c r="I18" s="101" t="s">
        <v>24</v>
      </c>
      <c r="J18" s="101"/>
      <c r="K18" s="101"/>
      <c r="L18" s="102"/>
      <c r="M18" s="100"/>
      <c r="N18" s="78"/>
      <c r="O18" s="96" t="s">
        <v>19</v>
      </c>
      <c r="P18" s="78"/>
      <c r="Q18" s="15"/>
      <c r="R18" s="96" t="s">
        <v>5</v>
      </c>
      <c r="S18" s="78"/>
      <c r="T18" s="78"/>
      <c r="U18" s="77">
        <f>ROUNDUP(G18*L18*Q18,)</f>
        <v>0</v>
      </c>
      <c r="V18" s="96"/>
      <c r="W18" s="96"/>
      <c r="X18" s="96"/>
      <c r="Y18" s="5" t="s">
        <v>3</v>
      </c>
    </row>
    <row r="19" spans="2:25" s="14" customFormat="1" ht="17.25" customHeight="1" x14ac:dyDescent="0.15">
      <c r="B19" s="105"/>
      <c r="C19" s="97" t="s">
        <v>35</v>
      </c>
      <c r="D19" s="98"/>
      <c r="E19" s="98"/>
      <c r="F19" s="99"/>
      <c r="G19" s="100"/>
      <c r="H19" s="100"/>
      <c r="I19" s="101" t="s">
        <v>25</v>
      </c>
      <c r="J19" s="101"/>
      <c r="K19" s="101"/>
      <c r="L19" s="102"/>
      <c r="M19" s="100"/>
      <c r="N19" s="78"/>
      <c r="O19" s="96" t="s">
        <v>19</v>
      </c>
      <c r="P19" s="78"/>
      <c r="Q19" s="15"/>
      <c r="R19" s="96" t="s">
        <v>5</v>
      </c>
      <c r="S19" s="78"/>
      <c r="T19" s="78"/>
      <c r="U19" s="77">
        <f>ROUNDUP(G19*L19*Q19,)</f>
        <v>0</v>
      </c>
      <c r="V19" s="96"/>
      <c r="W19" s="96"/>
      <c r="X19" s="96"/>
      <c r="Y19" s="5" t="s">
        <v>3</v>
      </c>
    </row>
    <row r="20" spans="2:25" s="14" customFormat="1" ht="17.25" customHeight="1" x14ac:dyDescent="0.15">
      <c r="B20" s="80" t="s">
        <v>26</v>
      </c>
      <c r="C20" s="81"/>
      <c r="D20" s="81"/>
      <c r="E20" s="81"/>
      <c r="F20" s="82"/>
      <c r="G20" s="83"/>
      <c r="H20" s="84"/>
      <c r="I20" s="84"/>
      <c r="J20" s="84"/>
      <c r="K20" s="84"/>
      <c r="L20" s="84"/>
      <c r="M20" s="84"/>
      <c r="N20" s="84"/>
      <c r="O20" s="84"/>
      <c r="P20" s="84"/>
      <c r="Q20" s="84"/>
      <c r="R20" s="84"/>
      <c r="S20" s="84"/>
      <c r="T20" s="85"/>
      <c r="U20" s="86">
        <f>SUM(U9:X19)</f>
        <v>930000</v>
      </c>
      <c r="V20" s="87"/>
      <c r="W20" s="87"/>
      <c r="X20" s="87"/>
      <c r="Y20" s="9" t="s">
        <v>3</v>
      </c>
    </row>
    <row r="21" spans="2:25" s="14" customFormat="1" ht="17.25" customHeight="1" x14ac:dyDescent="0.15">
      <c r="B21" s="88" t="s">
        <v>27</v>
      </c>
      <c r="C21" s="89"/>
      <c r="D21" s="89"/>
      <c r="E21" s="89"/>
      <c r="F21" s="90"/>
      <c r="G21" s="91" t="s">
        <v>30</v>
      </c>
      <c r="H21" s="92"/>
      <c r="I21" s="92"/>
      <c r="J21" s="92"/>
      <c r="K21" s="92"/>
      <c r="L21" s="92"/>
      <c r="M21" s="92"/>
      <c r="N21" s="92"/>
      <c r="O21" s="92"/>
      <c r="P21" s="92"/>
      <c r="Q21" s="92"/>
      <c r="R21" s="92"/>
      <c r="S21" s="92"/>
      <c r="T21" s="93"/>
      <c r="U21" s="94">
        <f>ROUNDUP(U20*0.3,)</f>
        <v>279000</v>
      </c>
      <c r="V21" s="95"/>
      <c r="W21" s="95"/>
      <c r="X21" s="95"/>
      <c r="Y21" s="8" t="s">
        <v>3</v>
      </c>
    </row>
    <row r="22" spans="2:25" s="14" customFormat="1" ht="17.25" customHeight="1" x14ac:dyDescent="0.15">
      <c r="B22" s="71" t="s">
        <v>28</v>
      </c>
      <c r="C22" s="72"/>
      <c r="D22" s="72"/>
      <c r="E22" s="72"/>
      <c r="F22" s="73"/>
      <c r="G22" s="74" t="s">
        <v>6</v>
      </c>
      <c r="H22" s="75"/>
      <c r="I22" s="75"/>
      <c r="J22" s="75"/>
      <c r="K22" s="75"/>
      <c r="L22" s="75"/>
      <c r="M22" s="75"/>
      <c r="N22" s="75"/>
      <c r="O22" s="75"/>
      <c r="P22" s="75"/>
      <c r="Q22" s="75"/>
      <c r="R22" s="75"/>
      <c r="S22" s="75"/>
      <c r="T22" s="76"/>
      <c r="U22" s="77">
        <f>U20+U21</f>
        <v>1209000</v>
      </c>
      <c r="V22" s="78"/>
      <c r="W22" s="78"/>
      <c r="X22" s="78"/>
      <c r="Y22" s="5" t="s">
        <v>3</v>
      </c>
    </row>
    <row r="23" spans="2:25" s="14" customFormat="1" ht="17.25" customHeight="1" x14ac:dyDescent="0.15">
      <c r="B23" s="71" t="s">
        <v>29</v>
      </c>
      <c r="C23" s="72"/>
      <c r="D23" s="72"/>
      <c r="E23" s="72"/>
      <c r="F23" s="79"/>
      <c r="G23" s="74" t="s">
        <v>131</v>
      </c>
      <c r="H23" s="75"/>
      <c r="I23" s="75"/>
      <c r="J23" s="75"/>
      <c r="K23" s="75"/>
      <c r="L23" s="75"/>
      <c r="M23" s="75"/>
      <c r="N23" s="75"/>
      <c r="O23" s="75"/>
      <c r="P23" s="75"/>
      <c r="Q23" s="75"/>
      <c r="R23" s="75"/>
      <c r="S23" s="75"/>
      <c r="T23" s="76"/>
      <c r="U23" s="77">
        <f>ROUNDDOWN(U22*0.1,)</f>
        <v>120900</v>
      </c>
      <c r="V23" s="78"/>
      <c r="W23" s="78"/>
      <c r="X23" s="78"/>
      <c r="Y23" s="5" t="s">
        <v>3</v>
      </c>
    </row>
    <row r="24" spans="2:25" s="14" customFormat="1" ht="17.25" customHeight="1" thickBot="1" x14ac:dyDescent="0.2">
      <c r="B24" s="56" t="s">
        <v>31</v>
      </c>
      <c r="C24" s="57"/>
      <c r="D24" s="57"/>
      <c r="E24" s="57"/>
      <c r="F24" s="58"/>
      <c r="G24" s="59" t="s">
        <v>7</v>
      </c>
      <c r="H24" s="60"/>
      <c r="I24" s="60"/>
      <c r="J24" s="60"/>
      <c r="K24" s="60"/>
      <c r="L24" s="60"/>
      <c r="M24" s="60"/>
      <c r="N24" s="60"/>
      <c r="O24" s="60"/>
      <c r="P24" s="60"/>
      <c r="Q24" s="60"/>
      <c r="R24" s="60"/>
      <c r="S24" s="60"/>
      <c r="T24" s="61"/>
      <c r="U24" s="62">
        <f>U22+U23</f>
        <v>1329900</v>
      </c>
      <c r="V24" s="63"/>
      <c r="W24" s="63"/>
      <c r="X24" s="63"/>
      <c r="Y24" s="10" t="s">
        <v>3</v>
      </c>
    </row>
    <row r="25" spans="2:25" s="1" customFormat="1" ht="12" x14ac:dyDescent="0.15"/>
    <row r="26" spans="2:25" s="1" customFormat="1" ht="12" x14ac:dyDescent="0.15"/>
    <row r="27" spans="2:25" s="1" customFormat="1" ht="12" x14ac:dyDescent="0.15"/>
    <row r="28" spans="2:25" s="1" customFormat="1" ht="12" x14ac:dyDescent="0.15"/>
    <row r="29" spans="2:25" s="1" customFormat="1" ht="12" x14ac:dyDescent="0.15"/>
    <row r="30" spans="2:25" s="1" customFormat="1" ht="12" x14ac:dyDescent="0.15"/>
    <row r="31" spans="2:25" s="1" customFormat="1" ht="12" x14ac:dyDescent="0.15"/>
  </sheetData>
  <protectedRanges>
    <protectedRange password="D739" sqref="P12:R12 L14:N14 Q18:Q19 Q16 L18:N19 Q14 L16:N16" name="範囲1_1"/>
  </protectedRanges>
  <mergeCells count="95">
    <mergeCell ref="B8:F8"/>
    <mergeCell ref="G8:T8"/>
    <mergeCell ref="U8:Y8"/>
    <mergeCell ref="A1:Z1"/>
    <mergeCell ref="B3:E3"/>
    <mergeCell ref="F3:H3"/>
    <mergeCell ref="I3:M3"/>
    <mergeCell ref="N3:Y3"/>
    <mergeCell ref="B4:E4"/>
    <mergeCell ref="F4:Y4"/>
    <mergeCell ref="B5:E5"/>
    <mergeCell ref="F5:Y5"/>
    <mergeCell ref="V6:Y6"/>
    <mergeCell ref="B6:F6"/>
    <mergeCell ref="G6:H6"/>
    <mergeCell ref="I6:M6"/>
    <mergeCell ref="N6:R6"/>
    <mergeCell ref="S6:U6"/>
    <mergeCell ref="G14:H14"/>
    <mergeCell ref="I14:K14"/>
    <mergeCell ref="U9:X9"/>
    <mergeCell ref="G10:I10"/>
    <mergeCell ref="J10:K10"/>
    <mergeCell ref="L10:O10"/>
    <mergeCell ref="P10:R10"/>
    <mergeCell ref="S10:T10"/>
    <mergeCell ref="U10:X10"/>
    <mergeCell ref="P9:R9"/>
    <mergeCell ref="G9:I9"/>
    <mergeCell ref="J9:K9"/>
    <mergeCell ref="L9:O9"/>
    <mergeCell ref="S9:T9"/>
    <mergeCell ref="G13:T13"/>
    <mergeCell ref="U11:X11"/>
    <mergeCell ref="S12:T12"/>
    <mergeCell ref="U12:X12"/>
    <mergeCell ref="C11:F11"/>
    <mergeCell ref="G11:I11"/>
    <mergeCell ref="J11:T11"/>
    <mergeCell ref="C12:F12"/>
    <mergeCell ref="G12:I12"/>
    <mergeCell ref="J12:K12"/>
    <mergeCell ref="L12:O12"/>
    <mergeCell ref="P12:R12"/>
    <mergeCell ref="P14:R14"/>
    <mergeCell ref="R18:T18"/>
    <mergeCell ref="U18:X18"/>
    <mergeCell ref="S14:T14"/>
    <mergeCell ref="U14:X14"/>
    <mergeCell ref="C17:F17"/>
    <mergeCell ref="G17:T17"/>
    <mergeCell ref="U15:X15"/>
    <mergeCell ref="C16:F16"/>
    <mergeCell ref="G16:H16"/>
    <mergeCell ref="I16:K16"/>
    <mergeCell ref="L16:N16"/>
    <mergeCell ref="O16:P16"/>
    <mergeCell ref="R16:T16"/>
    <mergeCell ref="U16:X16"/>
    <mergeCell ref="C13:F15"/>
    <mergeCell ref="G15:H15"/>
    <mergeCell ref="I15:T15"/>
    <mergeCell ref="U13:X13"/>
    <mergeCell ref="L14:M14"/>
    <mergeCell ref="N14:O14"/>
    <mergeCell ref="C18:F18"/>
    <mergeCell ref="G18:H18"/>
    <mergeCell ref="I18:K18"/>
    <mergeCell ref="L18:N18"/>
    <mergeCell ref="O18:P18"/>
    <mergeCell ref="U19:X19"/>
    <mergeCell ref="B20:F20"/>
    <mergeCell ref="G20:T20"/>
    <mergeCell ref="U20:X20"/>
    <mergeCell ref="B21:F21"/>
    <mergeCell ref="G21:T21"/>
    <mergeCell ref="U21:X21"/>
    <mergeCell ref="G19:H19"/>
    <mergeCell ref="I19:K19"/>
    <mergeCell ref="L19:N19"/>
    <mergeCell ref="O19:P19"/>
    <mergeCell ref="R19:T19"/>
    <mergeCell ref="B9:B19"/>
    <mergeCell ref="C9:F10"/>
    <mergeCell ref="C19:F19"/>
    <mergeCell ref="U17:X17"/>
    <mergeCell ref="B24:F24"/>
    <mergeCell ref="G24:T24"/>
    <mergeCell ref="U24:X24"/>
    <mergeCell ref="B22:F22"/>
    <mergeCell ref="G22:T22"/>
    <mergeCell ref="U22:X22"/>
    <mergeCell ref="B23:F23"/>
    <mergeCell ref="G23:T23"/>
    <mergeCell ref="U23:X23"/>
  </mergeCells>
  <phoneticPr fontId="2"/>
  <printOptions horizontalCentered="1"/>
  <pageMargins left="0.23622047244094491" right="0.23622047244094491" top="0.74803149606299213" bottom="0.74803149606299213" header="0.31496062992125984" footer="0.31496062992125984"/>
  <pageSetup paperSize="9" orientation="portrait" horizontalDpi="4294967293"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pageSetUpPr fitToPage="1"/>
  </sheetPr>
  <dimension ref="A1:AG27"/>
  <sheetViews>
    <sheetView zoomScale="120" zoomScaleNormal="120" workbookViewId="0">
      <selection activeCell="G20" sqref="G20:T20"/>
    </sheetView>
  </sheetViews>
  <sheetFormatPr defaultRowHeight="13.5" x14ac:dyDescent="0.15"/>
  <cols>
    <col min="1" max="1" width="0.875" style="3" customWidth="1"/>
    <col min="2" max="6" width="4.625" style="3" customWidth="1"/>
    <col min="7" max="9" width="3.375" style="3" customWidth="1"/>
    <col min="10" max="11" width="2.125" style="3" customWidth="1"/>
    <col min="12" max="25" width="3.375" style="3" customWidth="1"/>
    <col min="26" max="26" width="0.875" style="3" customWidth="1"/>
    <col min="27" max="32" width="3.375" style="3" customWidth="1"/>
    <col min="33" max="35" width="3.625" style="3" customWidth="1"/>
    <col min="36" max="16384" width="9" style="3"/>
  </cols>
  <sheetData>
    <row r="1" spans="1:33" ht="24" x14ac:dyDescent="0.15">
      <c r="A1" s="162" t="s">
        <v>59</v>
      </c>
      <c r="B1" s="162"/>
      <c r="C1" s="162"/>
      <c r="D1" s="162"/>
      <c r="E1" s="162"/>
      <c r="F1" s="162"/>
      <c r="G1" s="162"/>
      <c r="H1" s="162"/>
      <c r="I1" s="162"/>
      <c r="J1" s="162"/>
      <c r="K1" s="162"/>
      <c r="L1" s="162"/>
      <c r="M1" s="162"/>
      <c r="N1" s="162"/>
      <c r="O1" s="162"/>
      <c r="P1" s="162"/>
      <c r="Q1" s="162"/>
      <c r="R1" s="162"/>
      <c r="S1" s="162"/>
      <c r="T1" s="162"/>
      <c r="U1" s="162"/>
      <c r="V1" s="162"/>
      <c r="W1" s="162"/>
      <c r="X1" s="162"/>
      <c r="Y1" s="163"/>
      <c r="Z1" s="163"/>
    </row>
    <row r="2" spans="1:33" ht="14.25" thickBot="1" x14ac:dyDescent="0.2"/>
    <row r="3" spans="1:33" s="14" customFormat="1" ht="30" customHeight="1" x14ac:dyDescent="0.15">
      <c r="B3" s="142" t="s">
        <v>0</v>
      </c>
      <c r="C3" s="143"/>
      <c r="D3" s="143"/>
      <c r="E3" s="143"/>
      <c r="F3" s="144"/>
      <c r="G3" s="144"/>
      <c r="H3" s="144"/>
      <c r="I3" s="145" t="s">
        <v>61</v>
      </c>
      <c r="J3" s="107"/>
      <c r="K3" s="107"/>
      <c r="L3" s="107"/>
      <c r="M3" s="108"/>
      <c r="N3" s="146" t="str">
        <f>基本情報入力シート!B15</f>
        <v>●●製薬</v>
      </c>
      <c r="O3" s="146"/>
      <c r="P3" s="146"/>
      <c r="Q3" s="146"/>
      <c r="R3" s="146"/>
      <c r="S3" s="146"/>
      <c r="T3" s="146"/>
      <c r="U3" s="146"/>
      <c r="V3" s="146"/>
      <c r="W3" s="146"/>
      <c r="X3" s="146"/>
      <c r="Y3" s="147"/>
    </row>
    <row r="4" spans="1:33" s="14" customFormat="1" ht="30" customHeight="1" x14ac:dyDescent="0.15">
      <c r="B4" s="148" t="s">
        <v>63</v>
      </c>
      <c r="C4" s="149"/>
      <c r="D4" s="149"/>
      <c r="E4" s="149"/>
      <c r="F4" s="150" t="str">
        <f>基本情報入力シート!B17</f>
        <v>○○錠</v>
      </c>
      <c r="G4" s="150"/>
      <c r="H4" s="150"/>
      <c r="I4" s="150"/>
      <c r="J4" s="150"/>
      <c r="K4" s="150"/>
      <c r="L4" s="150"/>
      <c r="M4" s="150"/>
      <c r="N4" s="150"/>
      <c r="O4" s="150"/>
      <c r="P4" s="150"/>
      <c r="Q4" s="150"/>
      <c r="R4" s="150"/>
      <c r="S4" s="150"/>
      <c r="T4" s="150"/>
      <c r="U4" s="150"/>
      <c r="V4" s="150"/>
      <c r="W4" s="150"/>
      <c r="X4" s="150"/>
      <c r="Y4" s="151"/>
    </row>
    <row r="5" spans="1:33" s="14" customFormat="1" ht="30" customHeight="1" thickBot="1" x14ac:dyDescent="0.2">
      <c r="B5" s="164" t="s">
        <v>65</v>
      </c>
      <c r="C5" s="165"/>
      <c r="D5" s="165"/>
      <c r="E5" s="165"/>
      <c r="F5" s="166">
        <f>基本情報入力シート!B18</f>
        <v>0</v>
      </c>
      <c r="G5" s="63"/>
      <c r="H5" s="63"/>
      <c r="I5" s="63"/>
      <c r="J5" s="63"/>
      <c r="K5" s="63"/>
      <c r="L5" s="63"/>
      <c r="M5" s="63"/>
      <c r="N5" s="167"/>
      <c r="O5" s="167"/>
      <c r="P5" s="167"/>
      <c r="Q5" s="167"/>
      <c r="R5" s="167"/>
      <c r="S5" s="167"/>
      <c r="T5" s="167"/>
      <c r="U5" s="167"/>
      <c r="V5" s="167"/>
      <c r="W5" s="167"/>
      <c r="X5" s="167"/>
      <c r="Y5" s="168"/>
    </row>
    <row r="6" spans="1:33" s="1" customFormat="1" ht="12.75" thickBot="1" x14ac:dyDescent="0.2"/>
    <row r="7" spans="1:33" s="1" customFormat="1" ht="17.25" customHeight="1" thickBot="1" x14ac:dyDescent="0.2">
      <c r="B7" s="135" t="s">
        <v>10</v>
      </c>
      <c r="C7" s="136"/>
      <c r="D7" s="136"/>
      <c r="E7" s="137"/>
      <c r="F7" s="137"/>
      <c r="G7" s="136" t="s">
        <v>33</v>
      </c>
      <c r="H7" s="137"/>
      <c r="I7" s="137"/>
      <c r="J7" s="137"/>
      <c r="K7" s="137"/>
      <c r="L7" s="137"/>
      <c r="M7" s="137"/>
      <c r="N7" s="137"/>
      <c r="O7" s="137"/>
      <c r="P7" s="137"/>
      <c r="Q7" s="137"/>
      <c r="R7" s="137"/>
      <c r="S7" s="137"/>
      <c r="T7" s="138"/>
      <c r="U7" s="136" t="s">
        <v>32</v>
      </c>
      <c r="V7" s="137"/>
      <c r="W7" s="137"/>
      <c r="X7" s="137"/>
      <c r="Y7" s="139"/>
    </row>
    <row r="8" spans="1:33" s="1" customFormat="1" ht="17.25" customHeight="1" x14ac:dyDescent="0.15">
      <c r="B8" s="103" t="s">
        <v>21</v>
      </c>
      <c r="C8" s="106" t="s">
        <v>66</v>
      </c>
      <c r="D8" s="107"/>
      <c r="E8" s="107"/>
      <c r="F8" s="108"/>
      <c r="G8" s="107" t="s">
        <v>11</v>
      </c>
      <c r="H8" s="107"/>
      <c r="I8" s="133"/>
      <c r="J8" s="107"/>
      <c r="K8" s="107"/>
      <c r="L8" s="134" t="s">
        <v>4</v>
      </c>
      <c r="M8" s="134"/>
      <c r="N8" s="134"/>
      <c r="O8" s="134"/>
      <c r="P8" s="132"/>
      <c r="Q8" s="132"/>
      <c r="R8" s="132"/>
      <c r="S8" s="130" t="s">
        <v>13</v>
      </c>
      <c r="T8" s="130"/>
      <c r="U8" s="131">
        <f>ROUNDUP(J8*P8,)</f>
        <v>0</v>
      </c>
      <c r="V8" s="132"/>
      <c r="W8" s="132"/>
      <c r="X8" s="132"/>
      <c r="Y8" s="4" t="s">
        <v>3</v>
      </c>
    </row>
    <row r="9" spans="1:33" s="1" customFormat="1" ht="17.25" customHeight="1" x14ac:dyDescent="0.15">
      <c r="B9" s="104"/>
      <c r="C9" s="109"/>
      <c r="D9" s="110"/>
      <c r="E9" s="110"/>
      <c r="F9" s="111"/>
      <c r="G9" s="98" t="s">
        <v>12</v>
      </c>
      <c r="H9" s="98"/>
      <c r="I9" s="123"/>
      <c r="J9" s="78"/>
      <c r="K9" s="78"/>
      <c r="L9" s="78" t="s">
        <v>16</v>
      </c>
      <c r="M9" s="78"/>
      <c r="N9" s="78"/>
      <c r="O9" s="78"/>
      <c r="P9" s="96"/>
      <c r="Q9" s="96"/>
      <c r="R9" s="96"/>
      <c r="S9" s="78" t="s">
        <v>13</v>
      </c>
      <c r="T9" s="78"/>
      <c r="U9" s="77">
        <f>ROUNDUP(J9*P9,)</f>
        <v>0</v>
      </c>
      <c r="V9" s="96"/>
      <c r="W9" s="96"/>
      <c r="X9" s="96"/>
      <c r="Y9" s="5" t="s">
        <v>3</v>
      </c>
    </row>
    <row r="10" spans="1:33" s="1" customFormat="1" ht="17.25" customHeight="1" x14ac:dyDescent="0.15">
      <c r="B10" s="104"/>
      <c r="C10" s="97" t="s">
        <v>67</v>
      </c>
      <c r="D10" s="98"/>
      <c r="E10" s="98"/>
      <c r="F10" s="99"/>
      <c r="G10" s="98" t="s">
        <v>14</v>
      </c>
      <c r="H10" s="98"/>
      <c r="I10" s="98"/>
      <c r="J10" s="78"/>
      <c r="K10" s="78"/>
      <c r="L10" s="78"/>
      <c r="M10" s="78"/>
      <c r="N10" s="78"/>
      <c r="O10" s="78"/>
      <c r="P10" s="78"/>
      <c r="Q10" s="78"/>
      <c r="R10" s="78"/>
      <c r="S10" s="78"/>
      <c r="T10" s="78"/>
      <c r="U10" s="77"/>
      <c r="V10" s="96"/>
      <c r="W10" s="96"/>
      <c r="X10" s="96"/>
      <c r="Y10" s="5" t="s">
        <v>3</v>
      </c>
    </row>
    <row r="11" spans="1:33" s="1" customFormat="1" ht="34.5" customHeight="1" x14ac:dyDescent="0.15">
      <c r="B11" s="104"/>
      <c r="C11" s="114" t="s">
        <v>15</v>
      </c>
      <c r="D11" s="110"/>
      <c r="E11" s="110"/>
      <c r="F11" s="111"/>
      <c r="G11" s="78"/>
      <c r="H11" s="123"/>
      <c r="I11" s="123"/>
      <c r="J11" s="78"/>
      <c r="K11" s="78"/>
      <c r="L11" s="101" t="s">
        <v>4</v>
      </c>
      <c r="M11" s="101"/>
      <c r="N11" s="101"/>
      <c r="O11" s="101"/>
      <c r="P11" s="96"/>
      <c r="Q11" s="96"/>
      <c r="R11" s="96"/>
      <c r="S11" s="78" t="s">
        <v>13</v>
      </c>
      <c r="T11" s="78"/>
      <c r="U11" s="77">
        <f>ROUNDUP(J11*P11,)</f>
        <v>0</v>
      </c>
      <c r="V11" s="96"/>
      <c r="W11" s="96"/>
      <c r="X11" s="96"/>
      <c r="Y11" s="5" t="s">
        <v>3</v>
      </c>
      <c r="AG11" s="2"/>
    </row>
    <row r="12" spans="1:33" s="1" customFormat="1" ht="17.25" customHeight="1" x14ac:dyDescent="0.15">
      <c r="B12" s="104"/>
      <c r="C12" s="114" t="s">
        <v>44</v>
      </c>
      <c r="D12" s="98"/>
      <c r="E12" s="98"/>
      <c r="F12" s="99"/>
      <c r="G12" s="115" t="s">
        <v>17</v>
      </c>
      <c r="H12" s="116"/>
      <c r="I12" s="116"/>
      <c r="J12" s="116"/>
      <c r="K12" s="116"/>
      <c r="L12" s="116"/>
      <c r="M12" s="116"/>
      <c r="N12" s="116"/>
      <c r="O12" s="116"/>
      <c r="P12" s="116"/>
      <c r="Q12" s="116"/>
      <c r="R12" s="116"/>
      <c r="S12" s="116"/>
      <c r="T12" s="116"/>
      <c r="U12" s="117"/>
      <c r="V12" s="118"/>
      <c r="W12" s="118"/>
      <c r="X12" s="118"/>
      <c r="Y12" s="6"/>
    </row>
    <row r="13" spans="1:33" s="1" customFormat="1" ht="17.25" customHeight="1" x14ac:dyDescent="0.15">
      <c r="B13" s="104"/>
      <c r="C13" s="97"/>
      <c r="D13" s="98"/>
      <c r="E13" s="98"/>
      <c r="F13" s="99"/>
      <c r="G13" s="119"/>
      <c r="H13" s="120"/>
      <c r="I13" s="121"/>
      <c r="J13" s="121"/>
      <c r="K13" s="121"/>
      <c r="L13" s="64"/>
      <c r="M13" s="65"/>
      <c r="N13" s="66"/>
      <c r="O13" s="67"/>
      <c r="P13" s="69">
        <v>30000</v>
      </c>
      <c r="Q13" s="70"/>
      <c r="R13" s="70"/>
      <c r="S13" s="66" t="s">
        <v>2</v>
      </c>
      <c r="T13" s="68"/>
      <c r="U13" s="122">
        <f>P13</f>
        <v>30000</v>
      </c>
      <c r="V13" s="113"/>
      <c r="W13" s="113"/>
      <c r="X13" s="113"/>
      <c r="Y13" s="7" t="s">
        <v>3</v>
      </c>
    </row>
    <row r="14" spans="1:33" s="1" customFormat="1" ht="17.25" customHeight="1" x14ac:dyDescent="0.15">
      <c r="B14" s="104"/>
      <c r="C14" s="97"/>
      <c r="D14" s="98"/>
      <c r="E14" s="98"/>
      <c r="F14" s="99"/>
      <c r="G14" s="95" t="s">
        <v>20</v>
      </c>
      <c r="H14" s="95"/>
      <c r="I14" s="95"/>
      <c r="J14" s="95"/>
      <c r="K14" s="95"/>
      <c r="L14" s="95"/>
      <c r="M14" s="95"/>
      <c r="N14" s="95"/>
      <c r="O14" s="95"/>
      <c r="P14" s="95"/>
      <c r="Q14" s="95"/>
      <c r="R14" s="95"/>
      <c r="S14" s="95"/>
      <c r="T14" s="95"/>
      <c r="U14" s="94"/>
      <c r="V14" s="112"/>
      <c r="W14" s="112"/>
      <c r="X14" s="112"/>
      <c r="Y14" s="8" t="s">
        <v>3</v>
      </c>
    </row>
    <row r="15" spans="1:33" s="1" customFormat="1" ht="17.25" customHeight="1" x14ac:dyDescent="0.15">
      <c r="B15" s="105"/>
      <c r="C15" s="97" t="s">
        <v>42</v>
      </c>
      <c r="D15" s="98"/>
      <c r="E15" s="98"/>
      <c r="F15" s="99"/>
      <c r="G15" s="78"/>
      <c r="H15" s="78"/>
      <c r="I15" s="78"/>
      <c r="J15" s="78"/>
      <c r="K15" s="78"/>
      <c r="L15" s="78"/>
      <c r="M15" s="78"/>
      <c r="N15" s="78"/>
      <c r="O15" s="78"/>
      <c r="P15" s="78"/>
      <c r="Q15" s="78"/>
      <c r="R15" s="78"/>
      <c r="S15" s="78"/>
      <c r="T15" s="78"/>
      <c r="U15" s="77">
        <v>30000</v>
      </c>
      <c r="V15" s="96"/>
      <c r="W15" s="96"/>
      <c r="X15" s="96"/>
      <c r="Y15" s="5" t="s">
        <v>3</v>
      </c>
    </row>
    <row r="16" spans="1:33" s="1" customFormat="1" ht="17.25" customHeight="1" x14ac:dyDescent="0.15">
      <c r="B16" s="80" t="s">
        <v>26</v>
      </c>
      <c r="C16" s="81"/>
      <c r="D16" s="81"/>
      <c r="E16" s="81"/>
      <c r="F16" s="82"/>
      <c r="G16" s="83"/>
      <c r="H16" s="84"/>
      <c r="I16" s="84"/>
      <c r="J16" s="84"/>
      <c r="K16" s="84"/>
      <c r="L16" s="84"/>
      <c r="M16" s="84"/>
      <c r="N16" s="84"/>
      <c r="O16" s="84"/>
      <c r="P16" s="84"/>
      <c r="Q16" s="84"/>
      <c r="R16" s="84"/>
      <c r="S16" s="84"/>
      <c r="T16" s="85"/>
      <c r="U16" s="86">
        <f>SUM(U8:X15)</f>
        <v>60000</v>
      </c>
      <c r="V16" s="87"/>
      <c r="W16" s="87"/>
      <c r="X16" s="87"/>
      <c r="Y16" s="9" t="s">
        <v>3</v>
      </c>
    </row>
    <row r="17" spans="2:25" s="1" customFormat="1" ht="17.25" customHeight="1" x14ac:dyDescent="0.15">
      <c r="B17" s="88" t="s">
        <v>27</v>
      </c>
      <c r="C17" s="89"/>
      <c r="D17" s="89"/>
      <c r="E17" s="89"/>
      <c r="F17" s="90"/>
      <c r="G17" s="91" t="s">
        <v>30</v>
      </c>
      <c r="H17" s="92"/>
      <c r="I17" s="92"/>
      <c r="J17" s="92"/>
      <c r="K17" s="92"/>
      <c r="L17" s="92"/>
      <c r="M17" s="92"/>
      <c r="N17" s="92"/>
      <c r="O17" s="92"/>
      <c r="P17" s="92"/>
      <c r="Q17" s="92"/>
      <c r="R17" s="92"/>
      <c r="S17" s="92"/>
      <c r="T17" s="93"/>
      <c r="U17" s="94">
        <f>ROUNDUP(U16*0.3,)</f>
        <v>18000</v>
      </c>
      <c r="V17" s="95"/>
      <c r="W17" s="95"/>
      <c r="X17" s="95"/>
      <c r="Y17" s="8" t="s">
        <v>3</v>
      </c>
    </row>
    <row r="18" spans="2:25" s="1" customFormat="1" ht="17.25" customHeight="1" x14ac:dyDescent="0.15">
      <c r="B18" s="71" t="s">
        <v>28</v>
      </c>
      <c r="C18" s="72"/>
      <c r="D18" s="72"/>
      <c r="E18" s="72"/>
      <c r="F18" s="79"/>
      <c r="G18" s="74" t="s">
        <v>6</v>
      </c>
      <c r="H18" s="75"/>
      <c r="I18" s="75"/>
      <c r="J18" s="75"/>
      <c r="K18" s="75"/>
      <c r="L18" s="75"/>
      <c r="M18" s="75"/>
      <c r="N18" s="75"/>
      <c r="O18" s="75"/>
      <c r="P18" s="75"/>
      <c r="Q18" s="75"/>
      <c r="R18" s="75"/>
      <c r="S18" s="75"/>
      <c r="T18" s="76"/>
      <c r="U18" s="77">
        <f>U16+U17</f>
        <v>78000</v>
      </c>
      <c r="V18" s="78"/>
      <c r="W18" s="78"/>
      <c r="X18" s="78"/>
      <c r="Y18" s="5" t="s">
        <v>3</v>
      </c>
    </row>
    <row r="19" spans="2:25" s="1" customFormat="1" ht="17.25" customHeight="1" x14ac:dyDescent="0.15">
      <c r="B19" s="71" t="s">
        <v>29</v>
      </c>
      <c r="C19" s="72"/>
      <c r="D19" s="72"/>
      <c r="E19" s="72"/>
      <c r="F19" s="79"/>
      <c r="G19" s="74" t="s">
        <v>131</v>
      </c>
      <c r="H19" s="75"/>
      <c r="I19" s="75"/>
      <c r="J19" s="75"/>
      <c r="K19" s="75"/>
      <c r="L19" s="75"/>
      <c r="M19" s="75"/>
      <c r="N19" s="75"/>
      <c r="O19" s="75"/>
      <c r="P19" s="75"/>
      <c r="Q19" s="75"/>
      <c r="R19" s="75"/>
      <c r="S19" s="75"/>
      <c r="T19" s="76"/>
      <c r="U19" s="77">
        <f>ROUNDDOWN(U18*0.1,)</f>
        <v>7800</v>
      </c>
      <c r="V19" s="78"/>
      <c r="W19" s="78"/>
      <c r="X19" s="78"/>
      <c r="Y19" s="5" t="s">
        <v>3</v>
      </c>
    </row>
    <row r="20" spans="2:25" s="1" customFormat="1" ht="17.25" customHeight="1" thickBot="1" x14ac:dyDescent="0.2">
      <c r="B20" s="56" t="s">
        <v>31</v>
      </c>
      <c r="C20" s="57"/>
      <c r="D20" s="57"/>
      <c r="E20" s="57"/>
      <c r="F20" s="58"/>
      <c r="G20" s="59" t="s">
        <v>7</v>
      </c>
      <c r="H20" s="60"/>
      <c r="I20" s="60"/>
      <c r="J20" s="60"/>
      <c r="K20" s="60"/>
      <c r="L20" s="60"/>
      <c r="M20" s="60"/>
      <c r="N20" s="60"/>
      <c r="O20" s="60"/>
      <c r="P20" s="60"/>
      <c r="Q20" s="60"/>
      <c r="R20" s="60"/>
      <c r="S20" s="60"/>
      <c r="T20" s="61"/>
      <c r="U20" s="62">
        <f>U18+U19</f>
        <v>85800</v>
      </c>
      <c r="V20" s="63"/>
      <c r="W20" s="63"/>
      <c r="X20" s="63"/>
      <c r="Y20" s="10" t="s">
        <v>3</v>
      </c>
    </row>
    <row r="21" spans="2:25" s="1" customFormat="1" ht="12" x14ac:dyDescent="0.15">
      <c r="F21" s="11"/>
    </row>
    <row r="22" spans="2:25" s="1" customFormat="1" ht="12" x14ac:dyDescent="0.15"/>
    <row r="23" spans="2:25" s="1" customFormat="1" ht="12" x14ac:dyDescent="0.15"/>
    <row r="24" spans="2:25" s="1" customFormat="1" ht="12" x14ac:dyDescent="0.15"/>
    <row r="25" spans="2:25" s="1" customFormat="1" ht="12" x14ac:dyDescent="0.15"/>
    <row r="26" spans="2:25" s="1" customFormat="1" ht="12" x14ac:dyDescent="0.15"/>
    <row r="27" spans="2:25" s="1" customFormat="1" ht="12" x14ac:dyDescent="0.15"/>
  </sheetData>
  <protectedRanges>
    <protectedRange password="D739" sqref="P11:R11 L13:N13 Q13" name="範囲1"/>
  </protectedRanges>
  <mergeCells count="68">
    <mergeCell ref="B7:F7"/>
    <mergeCell ref="G7:T7"/>
    <mergeCell ref="U7:Y7"/>
    <mergeCell ref="A1:Z1"/>
    <mergeCell ref="B3:E3"/>
    <mergeCell ref="F3:H3"/>
    <mergeCell ref="I3:M3"/>
    <mergeCell ref="N3:Y3"/>
    <mergeCell ref="B4:E4"/>
    <mergeCell ref="F4:Y4"/>
    <mergeCell ref="B5:E5"/>
    <mergeCell ref="F5:Y5"/>
    <mergeCell ref="U8:X8"/>
    <mergeCell ref="G9:I9"/>
    <mergeCell ref="J9:K9"/>
    <mergeCell ref="L9:O9"/>
    <mergeCell ref="P9:R9"/>
    <mergeCell ref="S9:T9"/>
    <mergeCell ref="U9:X9"/>
    <mergeCell ref="P8:R8"/>
    <mergeCell ref="G8:I8"/>
    <mergeCell ref="J8:K8"/>
    <mergeCell ref="L8:O8"/>
    <mergeCell ref="S8:T8"/>
    <mergeCell ref="U10:X10"/>
    <mergeCell ref="C11:F11"/>
    <mergeCell ref="G11:I11"/>
    <mergeCell ref="J11:K11"/>
    <mergeCell ref="L11:O11"/>
    <mergeCell ref="P11:R11"/>
    <mergeCell ref="S11:T11"/>
    <mergeCell ref="U11:X11"/>
    <mergeCell ref="C10:F10"/>
    <mergeCell ref="G10:I10"/>
    <mergeCell ref="J10:T10"/>
    <mergeCell ref="N13:O13"/>
    <mergeCell ref="P13:R13"/>
    <mergeCell ref="S13:T13"/>
    <mergeCell ref="U13:X13"/>
    <mergeCell ref="G12:T12"/>
    <mergeCell ref="U15:X15"/>
    <mergeCell ref="G14:H14"/>
    <mergeCell ref="I14:T14"/>
    <mergeCell ref="U14:X14"/>
    <mergeCell ref="B16:F16"/>
    <mergeCell ref="G16:T16"/>
    <mergeCell ref="U16:X16"/>
    <mergeCell ref="B8:B15"/>
    <mergeCell ref="C8:F9"/>
    <mergeCell ref="C12:F14"/>
    <mergeCell ref="C15:F15"/>
    <mergeCell ref="G15:T15"/>
    <mergeCell ref="U12:X12"/>
    <mergeCell ref="G13:H13"/>
    <mergeCell ref="I13:K13"/>
    <mergeCell ref="L13:M13"/>
    <mergeCell ref="B17:F17"/>
    <mergeCell ref="G17:T17"/>
    <mergeCell ref="U17:X17"/>
    <mergeCell ref="B20:F20"/>
    <mergeCell ref="G20:T20"/>
    <mergeCell ref="U20:X20"/>
    <mergeCell ref="B18:F18"/>
    <mergeCell ref="G18:T18"/>
    <mergeCell ref="U18:X18"/>
    <mergeCell ref="B19:F19"/>
    <mergeCell ref="G19:T19"/>
    <mergeCell ref="U19:X19"/>
  </mergeCells>
  <phoneticPr fontId="2"/>
  <printOptions horizontalCentered="1"/>
  <pageMargins left="0.23622047244094491" right="0.23622047244094491" top="0.74803149606299213" bottom="0.74803149606299213" header="0.31496062992125984" footer="0.31496062992125984"/>
  <pageSetup paperSize="9"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受託研究費ポイント算出表の解説</vt:lpstr>
      <vt:lpstr>基本情報入力シート</vt:lpstr>
      <vt:lpstr>算出内訳書-使用成績調査</vt:lpstr>
      <vt:lpstr>算出内訳書-特定使用成績調査</vt:lpstr>
      <vt:lpstr>算出内訳書-副作用報告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2014-07-01T11:34:10Z</dcterms:created>
  <dcterms:modified xsi:type="dcterms:W3CDTF">2020-02-04T03:15:19Z</dcterms:modified>
</cp:coreProperties>
</file>